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23C741C9-600B-4AE4-A7C9-A0752203A8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legato 7" sheetId="1" r:id="rId1"/>
  </sheets>
  <definedNames>
    <definedName name="_xlnm._FilterDatabase" localSheetId="0" hidden="1">'Allegato 7'!$A$5:$AI$102</definedName>
    <definedName name="_xlnm.Print_Area" localSheetId="0">'Allegato 7'!$A$1:$G$101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1" l="1"/>
  <c r="P100" i="1"/>
  <c r="P96" i="1"/>
  <c r="P94" i="1"/>
  <c r="P93" i="1"/>
  <c r="P92" i="1"/>
  <c r="P90" i="1"/>
  <c r="P89" i="1"/>
  <c r="P88" i="1"/>
  <c r="G19" i="1"/>
  <c r="G102" i="1"/>
  <c r="G100" i="1"/>
  <c r="G83" i="1"/>
  <c r="G84" i="1"/>
  <c r="G85" i="1"/>
  <c r="G86" i="1"/>
  <c r="G98" i="1"/>
  <c r="G96" i="1"/>
  <c r="G93" i="1"/>
  <c r="G94" i="1"/>
  <c r="G92" i="1"/>
  <c r="G89" i="1"/>
  <c r="G90" i="1"/>
  <c r="G8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6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48" i="1"/>
  <c r="G40" i="1"/>
  <c r="G41" i="1"/>
  <c r="G42" i="1"/>
  <c r="G43" i="1"/>
  <c r="G44" i="1"/>
  <c r="G45" i="1"/>
  <c r="G46" i="1"/>
  <c r="G39" i="1"/>
  <c r="G27" i="1"/>
  <c r="G28" i="1"/>
  <c r="G29" i="1"/>
  <c r="G30" i="1"/>
  <c r="G31" i="1"/>
  <c r="G32" i="1"/>
  <c r="G33" i="1"/>
  <c r="G34" i="1"/>
  <c r="G35" i="1"/>
  <c r="G36" i="1"/>
  <c r="G37" i="1"/>
  <c r="G26" i="1"/>
  <c r="G22" i="1"/>
  <c r="G23" i="1"/>
  <c r="G24" i="1"/>
  <c r="G21" i="1"/>
  <c r="G15" i="1"/>
  <c r="G16" i="1"/>
  <c r="G17" i="1"/>
  <c r="G14" i="1"/>
  <c r="G7" i="1"/>
  <c r="G9" i="1"/>
  <c r="G10" i="1"/>
  <c r="G12" i="1"/>
  <c r="G6" i="1"/>
</calcChain>
</file>

<file path=xl/sharedStrings.xml><?xml version="1.0" encoding="utf-8"?>
<sst xmlns="http://schemas.openxmlformats.org/spreadsheetml/2006/main" count="545" uniqueCount="211">
  <si>
    <t xml:space="preserve">Categoria merceologica </t>
  </si>
  <si>
    <t>tacchino</t>
  </si>
  <si>
    <t>riproduttori quaglie</t>
  </si>
  <si>
    <t>riproduttori pollo</t>
  </si>
  <si>
    <t xml:space="preserve">riproduttori pollo </t>
  </si>
  <si>
    <t>Tipo di impresa</t>
  </si>
  <si>
    <t>allevamento da riproduzione</t>
  </si>
  <si>
    <t xml:space="preserve">1. Distruzione di uova da cova </t>
  </si>
  <si>
    <t>2. Trasformazione delle uova da cova in ovoprodotti</t>
  </si>
  <si>
    <t>riproduttori ovaiole</t>
  </si>
  <si>
    <t xml:space="preserve">3. Trasformazione delle uova da consumo in ovoprodotti </t>
  </si>
  <si>
    <t>galline ovaiole NC 0105 94 00</t>
  </si>
  <si>
    <t xml:space="preserve">galline ovaiole  </t>
  </si>
  <si>
    <t>galline ovaiole</t>
  </si>
  <si>
    <t xml:space="preserve">galline ovaiole </t>
  </si>
  <si>
    <t>allevamento Bio</t>
  </si>
  <si>
    <t>allevamento a terra</t>
  </si>
  <si>
    <t>allevamento all'aperto</t>
  </si>
  <si>
    <t>allevamento in gabbia</t>
  </si>
  <si>
    <t xml:space="preserve">4. Soppressione dei pulcini </t>
  </si>
  <si>
    <t>pulcini di 1 giorno rurali</t>
  </si>
  <si>
    <t>allevamento ovaiole</t>
  </si>
  <si>
    <t>tacchinotti maschi</t>
  </si>
  <si>
    <t xml:space="preserve">5. Macellazione anticipata riproduttori </t>
  </si>
  <si>
    <t>riproduttori broilers</t>
  </si>
  <si>
    <t xml:space="preserve">riproduttori tacchini </t>
  </si>
  <si>
    <t xml:space="preserve">riproduttori ovaiole </t>
  </si>
  <si>
    <t xml:space="preserve">riproduttori fagiani </t>
  </si>
  <si>
    <t xml:space="preserve">riproduttori quaglie </t>
  </si>
  <si>
    <t>galline ovaiole consumo</t>
  </si>
  <si>
    <t>broiler</t>
  </si>
  <si>
    <t>polli golden/rurali</t>
  </si>
  <si>
    <t xml:space="preserve">faraone </t>
  </si>
  <si>
    <t xml:space="preserve">anatre </t>
  </si>
  <si>
    <t>capponi</t>
  </si>
  <si>
    <t xml:space="preserve">tacchini femmine </t>
  </si>
  <si>
    <t>tacchini maschi</t>
  </si>
  <si>
    <t xml:space="preserve">tacchini misti </t>
  </si>
  <si>
    <t>pollo biologico</t>
  </si>
  <si>
    <t>tacchini biologici</t>
  </si>
  <si>
    <t xml:space="preserve">piccioni </t>
  </si>
  <si>
    <t xml:space="preserve">quaglie </t>
  </si>
  <si>
    <t>svezzamento pollastra</t>
  </si>
  <si>
    <t>svezzamento pollastra a terra</t>
  </si>
  <si>
    <t>deposizione in gabbia</t>
  </si>
  <si>
    <t>deposizione a terra</t>
  </si>
  <si>
    <t>ingrasso</t>
  </si>
  <si>
    <t xml:space="preserve">ingrasso </t>
  </si>
  <si>
    <t>polli rurali</t>
  </si>
  <si>
    <t xml:space="preserve">polli golden </t>
  </si>
  <si>
    <t xml:space="preserve">capponi </t>
  </si>
  <si>
    <t xml:space="preserve">pollastre </t>
  </si>
  <si>
    <t>fagiani</t>
  </si>
  <si>
    <t>starne</t>
  </si>
  <si>
    <t xml:space="preserve">pernici </t>
  </si>
  <si>
    <t xml:space="preserve">svezzamento </t>
  </si>
  <si>
    <t>da ripopolamento</t>
  </si>
  <si>
    <r>
      <t xml:space="preserve">7. Maggiori costi di 
produzione per prolungato 
accasamento (blocco 
trasferimento) </t>
    </r>
    <r>
      <rPr>
        <b/>
        <sz val="16"/>
        <color rgb="FFFF0000"/>
        <rFont val="Calibri"/>
        <family val="2"/>
        <scheme val="minor"/>
      </rPr>
      <t>*</t>
    </r>
  </si>
  <si>
    <r>
      <rPr>
        <sz val="14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importo per il quale non va moltiplicato il numero di settimane di prolungato allevamento </t>
    </r>
  </si>
  <si>
    <t>8. Perdita di valore per 
vendita anticipata o 
posticipata di animali fuori 
standard</t>
  </si>
  <si>
    <t>9. Perdita di valore per il 
congelamento della la carne 
avicola fresca</t>
  </si>
  <si>
    <t>10. Riduzione dell’attività di 
macellazione/trasformazione
/classificazione e 
imballaggio delle uova.</t>
  </si>
  <si>
    <t>11. Soppressione pollastre</t>
  </si>
  <si>
    <t>12. Perdita di valore per la 
carne avicola fresca e la 
carne avicola sottoposta a 
trattamento termico</t>
  </si>
  <si>
    <t>broiler, broiler biologici, polli rurali e faraone</t>
  </si>
  <si>
    <t>pulcini da ovaiola</t>
  </si>
  <si>
    <t>€/capo/settimana</t>
  </si>
  <si>
    <t>€/capo</t>
  </si>
  <si>
    <t>€/kg</t>
  </si>
  <si>
    <t>allevamento da riproduzione e incubatoi in zone di restrizione</t>
  </si>
  <si>
    <t>allevamento da riproduzione e incubatoi fuori zone di restrizione</t>
  </si>
  <si>
    <t>allevamento da Ingrasso</t>
  </si>
  <si>
    <t>Incubatoi in zone di restrizione</t>
  </si>
  <si>
    <t>Incubatoi fuori zone di restrizione</t>
  </si>
  <si>
    <t>tacchinotti femmina</t>
  </si>
  <si>
    <t>pulcino da carne</t>
  </si>
  <si>
    <t>allevamento da riproduzione in zona di restrizione</t>
  </si>
  <si>
    <t>allevamento da riproduzione fuori zona di restrizione</t>
  </si>
  <si>
    <t>svezzamento pollastra Bio</t>
  </si>
  <si>
    <t>deposizione all'aperto</t>
  </si>
  <si>
    <t>Bio</t>
  </si>
  <si>
    <t>a terra</t>
  </si>
  <si>
    <t>all'aperto</t>
  </si>
  <si>
    <t>bio</t>
  </si>
  <si>
    <t>tutte le imprese avicole</t>
  </si>
  <si>
    <t>tutte le specie avicole</t>
  </si>
  <si>
    <t>imprese di macellazione/trasformazione avicola</t>
  </si>
  <si>
    <t>Gallus</t>
  </si>
  <si>
    <r>
      <rPr>
        <sz val="14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ll numero delle settimane va calcolato (nel caso di danno n. 6) dividendo per 7 il numero dei giorni di fermo prolungato ai quali sono stati precedentemente sottratti i gg di fermo sanitario obbligatorio (v. Tabella A al DM 193915 del 5 aprile 2023). </t>
    </r>
  </si>
  <si>
    <t>Indennizzo unitario stabilito dalla Tabella A del DM 193915 del 5 aprile 2023</t>
  </si>
  <si>
    <t>€/uova</t>
  </si>
  <si>
    <t>% DI SOSTEGNO</t>
  </si>
  <si>
    <t>DANNO UNITARIO</t>
  </si>
  <si>
    <t>€/capi</t>
  </si>
  <si>
    <t>Si fa presente che gli indennizzi unitari riportati in tabella sono già determinati al 25% del danno totale subìto dai beneficiari ad eccezione dei sostegni destinati alle imprese che allevano le specie come stabilito all'articolo 3, comma 2, del DM n. 193915 del 5 aprile 2022.</t>
  </si>
  <si>
    <t>2 bis. Declassamento delle uova da cova</t>
  </si>
  <si>
    <t>allevamento da riproduzione e incubatoi</t>
  </si>
  <si>
    <r>
      <t xml:space="preserve">16,540 </t>
    </r>
    <r>
      <rPr>
        <sz val="11"/>
        <color rgb="FFFF0000"/>
        <rFont val="Calibri"/>
        <family val="2"/>
        <scheme val="minor"/>
      </rPr>
      <t>**</t>
    </r>
  </si>
  <si>
    <r>
      <t xml:space="preserve">10,500 </t>
    </r>
    <r>
      <rPr>
        <sz val="11"/>
        <color rgb="FFFF0000"/>
        <rFont val="Calibri"/>
        <family val="2"/>
        <scheme val="minor"/>
      </rPr>
      <t>**</t>
    </r>
  </si>
  <si>
    <r>
      <t xml:space="preserve">2,000 </t>
    </r>
    <r>
      <rPr>
        <sz val="11"/>
        <color rgb="FFFF0000"/>
        <rFont val="Calibri"/>
        <family val="2"/>
        <scheme val="minor"/>
      </rPr>
      <t>**</t>
    </r>
  </si>
  <si>
    <t>cod. Categoria merceologica</t>
  </si>
  <si>
    <t>Specie</t>
  </si>
  <si>
    <t>DANNO UNITARIO  ( indennizzo unitario)</t>
  </si>
  <si>
    <t>Coefficienti  di Indennizzo unitario stabilito dal DM 2022</t>
  </si>
  <si>
    <t>€/uova o capo</t>
  </si>
  <si>
    <t>Distruzione uova da cova</t>
  </si>
  <si>
    <t>uova da cova</t>
  </si>
  <si>
    <t>NC04071919</t>
  </si>
  <si>
    <t>Riproduttori quaglie</t>
  </si>
  <si>
    <t>Allevamento da riproduzione</t>
  </si>
  <si>
    <t>NC04071911</t>
  </si>
  <si>
    <t>Tacchino</t>
  </si>
  <si>
    <t>Incubatoio</t>
  </si>
  <si>
    <t xml:space="preserve"> NC04071100</t>
  </si>
  <si>
    <t>Riproduttori pollo</t>
  </si>
  <si>
    <t>Trasformazione di uova da cova in ovoprodotti</t>
  </si>
  <si>
    <t xml:space="preserve">uova da cova </t>
  </si>
  <si>
    <t>NC04071100</t>
  </si>
  <si>
    <t>Riproduttori ovaiole</t>
  </si>
  <si>
    <t>Trasformazione di uova da consumo in ovoprodotti</t>
  </si>
  <si>
    <t xml:space="preserve">uova  </t>
  </si>
  <si>
    <t>NC 01059400</t>
  </si>
  <si>
    <t xml:space="preserve">Galline ovaiole </t>
  </si>
  <si>
    <t>Allevamento Bio</t>
  </si>
  <si>
    <t>Galline ovaiole</t>
  </si>
  <si>
    <t xml:space="preserve"> Allevamento a terra</t>
  </si>
  <si>
    <t xml:space="preserve"> Allevamento all'aperto</t>
  </si>
  <si>
    <t xml:space="preserve"> Allevamento in gabbia</t>
  </si>
  <si>
    <t>Soppressione dei pulcini</t>
  </si>
  <si>
    <t>Tacchinotti maschio da ingrasso</t>
  </si>
  <si>
    <t>NC01051200</t>
  </si>
  <si>
    <t>Allevamento da ingrasso / incubatoio</t>
  </si>
  <si>
    <t>Tacchinotti femmina</t>
  </si>
  <si>
    <t>Pulcini da carne</t>
  </si>
  <si>
    <t>NC01051119</t>
  </si>
  <si>
    <t>Allevamento da ingrasso</t>
  </si>
  <si>
    <t>Pulcini da ovaiola</t>
  </si>
  <si>
    <t>Allevamento ovaiole</t>
  </si>
  <si>
    <t>Pulcini di 1 giorno rurali</t>
  </si>
  <si>
    <t>Macellazione anticipata riproduttori/perdita di produzione dei riproduttori</t>
  </si>
  <si>
    <t>valore unitario € /settimana</t>
  </si>
  <si>
    <t>pollo</t>
  </si>
  <si>
    <t>Riproduttori broilers</t>
  </si>
  <si>
    <t>Riproduttori tacchino</t>
  </si>
  <si>
    <t>_____</t>
  </si>
  <si>
    <t>Riproduttori fagiani</t>
  </si>
  <si>
    <t>quaglie</t>
  </si>
  <si>
    <t>Prolungamento vuoto sanitario / Mancato accasamento</t>
  </si>
  <si>
    <t>valore unitario € /settimana di allevamento persa</t>
  </si>
  <si>
    <t>gallina ovaiola</t>
  </si>
  <si>
    <t>NC01059400</t>
  </si>
  <si>
    <t>Galline ovaiole consumo</t>
  </si>
  <si>
    <t>Svezzamento pollastra</t>
  </si>
  <si>
    <t>Svezzamento pollastra "a terra"</t>
  </si>
  <si>
    <t>Deposizione in gabbia</t>
  </si>
  <si>
    <t>Deposizione a terra</t>
  </si>
  <si>
    <t>Broilers</t>
  </si>
  <si>
    <t>Ingrasso</t>
  </si>
  <si>
    <t xml:space="preserve">pollo rurale </t>
  </si>
  <si>
    <t>Polli golden / Rurali</t>
  </si>
  <si>
    <t>faraone</t>
  </si>
  <si>
    <t>NC01059930</t>
  </si>
  <si>
    <t>Faraone</t>
  </si>
  <si>
    <t>Anatre</t>
  </si>
  <si>
    <t>___</t>
  </si>
  <si>
    <t>Capponi</t>
  </si>
  <si>
    <t>Tacchini femmina</t>
  </si>
  <si>
    <t>Tacchini maschi</t>
  </si>
  <si>
    <t>Tacchini misti</t>
  </si>
  <si>
    <t>Pollo biologico</t>
  </si>
  <si>
    <t>Tacchini biologici</t>
  </si>
  <si>
    <t>Piccioni</t>
  </si>
  <si>
    <t>______</t>
  </si>
  <si>
    <t>Quaglie</t>
  </si>
  <si>
    <t>________</t>
  </si>
  <si>
    <t>Maggiori costi di produzione per prolungato accasamento (blocco trasferimento)</t>
  </si>
  <si>
    <t xml:space="preserve">pollastra standard </t>
  </si>
  <si>
    <t xml:space="preserve">pollo  da carne standard </t>
  </si>
  <si>
    <t>Polli rurali</t>
  </si>
  <si>
    <t>cappone fuori standard</t>
  </si>
  <si>
    <t>Polli Golden</t>
  </si>
  <si>
    <t>_______</t>
  </si>
  <si>
    <t>Pollastre</t>
  </si>
  <si>
    <t>Svezzamento</t>
  </si>
  <si>
    <t>Tacchini Biologici</t>
  </si>
  <si>
    <t>Fagiani</t>
  </si>
  <si>
    <t>Da ripopolamento</t>
  </si>
  <si>
    <t xml:space="preserve">16,54  solo per capo e non anche per settimana </t>
  </si>
  <si>
    <t>Starne</t>
  </si>
  <si>
    <t xml:space="preserve">10,50  solo per capo e non anche per settimana </t>
  </si>
  <si>
    <t xml:space="preserve">2,00 solo per capo e non anche per settimana </t>
  </si>
  <si>
    <t>Pernici</t>
  </si>
  <si>
    <t xml:space="preserve">2,00  solo per capo e non anche per settimana </t>
  </si>
  <si>
    <t>Perdita di valore per vendita anticipata o posticipata di animali fuori standard</t>
  </si>
  <si>
    <t>valore unitario € /capo/settimana</t>
  </si>
  <si>
    <t>broiler, broiler bio, polli rurali e faraone</t>
  </si>
  <si>
    <t>valore unitario € /capo</t>
  </si>
  <si>
    <t>Perdita di valore per il congelamento della carne avicola fresca</t>
  </si>
  <si>
    <t>valore unitario € /kg</t>
  </si>
  <si>
    <t>Tutte le specie avicole</t>
  </si>
  <si>
    <t>Imprese di macellazione / trasformazione avicola</t>
  </si>
  <si>
    <t>Riduzione dell'attività di macellazione / trasformazione / classificazione e imballaggio delle uova</t>
  </si>
  <si>
    <t>Imprese di macellazione / trasformazione avicola / centri imballaggio uova</t>
  </si>
  <si>
    <t>Soppressione pollastre</t>
  </si>
  <si>
    <t>pollastra</t>
  </si>
  <si>
    <t>Perdita di valore per la carne avicola fresca e la carne avicola sottoposta a trattamento termico</t>
  </si>
  <si>
    <t>INTERVENTO
dm 216437 del 12/07/2022</t>
  </si>
  <si>
    <t>--</t>
  </si>
  <si>
    <t>6. Prolungamento vuoto sanitario/ Mancato accasamento *</t>
  </si>
  <si>
    <t>INTERVENTO
DM 193915 del 5 aprile 2023</t>
  </si>
  <si>
    <t>ALLEGATO 6 - Tabella di raccordo DM 193915 con DM 216437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</si>
</sst>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0625">
        <bgColor theme="9" tint="0.59999389629810485"/>
      </patternFill>
    </fill>
    <fill>
      <patternFill patternType="solid">
        <fgColor theme="9" tint="-0.249977111117893"/>
        <bgColor indexed="64"/>
      </patternFill>
    </fill>
    <fill>
      <patternFill patternType="gray0625">
        <bgColor theme="9" tint="-0.249977111117893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49" fontId="0" fillId="0" borderId="0" xfId="0" applyNumberFormat="1"/>
    <xf numFmtId="0" fontId="0" fillId="0" borderId="7" xfId="0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4" fillId="6" borderId="3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5" fontId="0" fillId="5" borderId="13" xfId="0" applyNumberFormat="1" applyFill="1" applyBorder="1" applyAlignment="1">
      <alignment horizontal="center" vertical="center" wrapText="1"/>
    </xf>
    <xf numFmtId="165" fontId="0" fillId="5" borderId="3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3" fontId="4" fillId="4" borderId="31" xfId="0" applyNumberFormat="1" applyFont="1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9" fontId="4" fillId="6" borderId="13" xfId="0" applyNumberFormat="1" applyFon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9" fontId="4" fillId="6" borderId="1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5" borderId="35" xfId="0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3" fontId="4" fillId="4" borderId="1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9" fontId="4" fillId="9" borderId="3" xfId="0" applyNumberFormat="1" applyFont="1" applyFill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center" vertical="center"/>
    </xf>
    <xf numFmtId="9" fontId="0" fillId="8" borderId="5" xfId="0" applyNumberForma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 wrapText="1"/>
    </xf>
    <xf numFmtId="164" fontId="1" fillId="10" borderId="14" xfId="0" applyNumberFormat="1" applyFont="1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 wrapText="1"/>
    </xf>
    <xf numFmtId="9" fontId="4" fillId="11" borderId="22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9" fontId="0" fillId="10" borderId="1" xfId="0" applyNumberForma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 wrapText="1"/>
    </xf>
    <xf numFmtId="9" fontId="4" fillId="9" borderId="13" xfId="0" applyNumberFormat="1" applyFont="1" applyFill="1" applyBorder="1" applyAlignment="1">
      <alignment horizontal="center" vertical="center"/>
    </xf>
    <xf numFmtId="164" fontId="1" fillId="8" borderId="14" xfId="0" applyNumberFormat="1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9" fontId="0" fillId="8" borderId="1" xfId="0" applyNumberForma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 wrapText="1"/>
    </xf>
    <xf numFmtId="9" fontId="0" fillId="8" borderId="20" xfId="0" applyNumberFormat="1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9" fontId="4" fillId="11" borderId="3" xfId="0" applyNumberFormat="1" applyFont="1" applyFill="1" applyBorder="1" applyAlignment="1">
      <alignment horizontal="center" vertical="center"/>
    </xf>
    <xf numFmtId="164" fontId="1" fillId="10" borderId="4" xfId="0" applyNumberFormat="1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 wrapText="1"/>
    </xf>
    <xf numFmtId="9" fontId="0" fillId="10" borderId="15" xfId="0" applyNumberFormat="1" applyFill="1" applyBorder="1" applyAlignment="1">
      <alignment horizontal="center" vertical="center"/>
    </xf>
    <xf numFmtId="164" fontId="0" fillId="5" borderId="49" xfId="0" applyNumberFormat="1" applyFill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8" borderId="35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28" xfId="0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7" borderId="37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24" xfId="0" applyFill="1" applyBorder="1" applyAlignment="1">
      <alignment horizontal="center" vertical="center" wrapText="1"/>
    </xf>
    <xf numFmtId="164" fontId="1" fillId="10" borderId="33" xfId="0" applyNumberFormat="1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9" fontId="0" fillId="10" borderId="5" xfId="0" applyNumberForma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9" fontId="0" fillId="8" borderId="3" xfId="0" applyNumberForma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165" fontId="0" fillId="10" borderId="13" xfId="0" applyNumberFormat="1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/>
    </xf>
    <xf numFmtId="165" fontId="0" fillId="8" borderId="13" xfId="0" applyNumberForma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164" fontId="1" fillId="10" borderId="31" xfId="0" applyNumberFormat="1" applyFont="1" applyFill="1" applyBorder="1" applyAlignment="1">
      <alignment horizontal="center" vertical="center"/>
    </xf>
    <xf numFmtId="164" fontId="1" fillId="8" borderId="3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4" fontId="1" fillId="5" borderId="31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" fontId="4" fillId="6" borderId="40" xfId="0" applyNumberFormat="1" applyFont="1" applyFill="1" applyBorder="1" applyAlignment="1">
      <alignment horizontal="center" vertical="center"/>
    </xf>
    <xf numFmtId="165" fontId="0" fillId="10" borderId="1" xfId="0" applyNumberFormat="1" applyFill="1" applyBorder="1" applyAlignment="1">
      <alignment horizontal="center" vertical="center" wrapText="1"/>
    </xf>
    <xf numFmtId="9" fontId="4" fillId="11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0" fillId="8" borderId="1" xfId="0" applyNumberFormat="1" applyFill="1" applyBorder="1" applyAlignment="1">
      <alignment horizontal="center" vertical="center" wrapText="1"/>
    </xf>
    <xf numFmtId="9" fontId="4" fillId="9" borderId="1" xfId="0" applyNumberFormat="1" applyFont="1" applyFill="1" applyBorder="1" applyAlignment="1">
      <alignment horizontal="center" vertical="center"/>
    </xf>
    <xf numFmtId="164" fontId="1" fillId="10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8" borderId="9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 wrapText="1"/>
    </xf>
    <xf numFmtId="9" fontId="4" fillId="6" borderId="7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165" fontId="0" fillId="8" borderId="1" xfId="0" applyNumberFormat="1" applyFill="1" applyBorder="1" applyAlignment="1">
      <alignment horizontal="center" vertical="center"/>
    </xf>
    <xf numFmtId="164" fontId="0" fillId="8" borderId="16" xfId="0" applyNumberFormat="1" applyFill="1" applyBorder="1" applyAlignment="1">
      <alignment horizontal="center" vertical="center"/>
    </xf>
    <xf numFmtId="9" fontId="0" fillId="8" borderId="18" xfId="0" applyNumberFormat="1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165" fontId="0" fillId="10" borderId="1" xfId="0" applyNumberFormat="1" applyFill="1" applyBorder="1" applyAlignment="1">
      <alignment horizontal="center" vertical="center"/>
    </xf>
    <xf numFmtId="164" fontId="0" fillId="10" borderId="16" xfId="0" applyNumberFormat="1" applyFill="1" applyBorder="1" applyAlignment="1">
      <alignment horizontal="center" vertical="center"/>
    </xf>
    <xf numFmtId="9" fontId="0" fillId="10" borderId="18" xfId="0" applyNumberFormat="1" applyFill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165" fontId="0" fillId="8" borderId="20" xfId="0" applyNumberForma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165" fontId="0" fillId="10" borderId="20" xfId="0" applyNumberForma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 wrapText="1"/>
    </xf>
    <xf numFmtId="0" fontId="0" fillId="10" borderId="30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165" fontId="0" fillId="10" borderId="7" xfId="0" applyNumberForma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9" fontId="0" fillId="10" borderId="20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66" fontId="0" fillId="10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 wrapText="1"/>
    </xf>
    <xf numFmtId="166" fontId="0" fillId="10" borderId="15" xfId="0" applyNumberFormat="1" applyFill="1" applyBorder="1" applyAlignment="1">
      <alignment horizontal="center" vertical="center"/>
    </xf>
    <xf numFmtId="166" fontId="0" fillId="8" borderId="15" xfId="0" applyNumberFormat="1" applyFill="1" applyBorder="1" applyAlignment="1">
      <alignment horizontal="center" vertical="center"/>
    </xf>
    <xf numFmtId="166" fontId="0" fillId="8" borderId="20" xfId="0" applyNumberFormat="1" applyFill="1" applyBorder="1" applyAlignment="1">
      <alignment horizontal="center" vertical="center"/>
    </xf>
    <xf numFmtId="9" fontId="0" fillId="8" borderId="7" xfId="0" applyNumberFormat="1" applyFill="1" applyBorder="1" applyAlignment="1">
      <alignment horizontal="center" vertical="center"/>
    </xf>
    <xf numFmtId="166" fontId="0" fillId="10" borderId="24" xfId="0" applyNumberFormat="1" applyFill="1" applyBorder="1" applyAlignment="1">
      <alignment horizontal="center" vertical="center"/>
    </xf>
    <xf numFmtId="164" fontId="0" fillId="10" borderId="49" xfId="0" applyNumberFormat="1" applyFill="1" applyBorder="1" applyAlignment="1">
      <alignment horizontal="center" vertical="center"/>
    </xf>
    <xf numFmtId="164" fontId="0" fillId="8" borderId="49" xfId="0" applyNumberFormat="1" applyFill="1" applyBorder="1" applyAlignment="1">
      <alignment horizontal="center" vertical="center"/>
    </xf>
    <xf numFmtId="164" fontId="0" fillId="8" borderId="39" xfId="0" applyNumberFormat="1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8" borderId="36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164" fontId="0" fillId="10" borderId="8" xfId="0" applyNumberFormat="1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 wrapText="1"/>
    </xf>
    <xf numFmtId="9" fontId="0" fillId="10" borderId="41" xfId="0" applyNumberFormat="1" applyFill="1" applyBorder="1" applyAlignment="1">
      <alignment horizontal="center" vertical="center" wrapText="1"/>
    </xf>
    <xf numFmtId="165" fontId="0" fillId="8" borderId="7" xfId="0" applyNumberFormat="1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 wrapText="1"/>
    </xf>
    <xf numFmtId="9" fontId="0" fillId="8" borderId="41" xfId="0" applyNumberFormat="1" applyFill="1" applyBorder="1" applyAlignment="1">
      <alignment horizontal="center" vertical="center" wrapText="1"/>
    </xf>
    <xf numFmtId="164" fontId="0" fillId="8" borderId="54" xfId="0" applyNumberFormat="1" applyFill="1" applyBorder="1" applyAlignment="1">
      <alignment horizontal="center" vertical="center"/>
    </xf>
    <xf numFmtId="0" fontId="0" fillId="3" borderId="57" xfId="0" applyFill="1" applyBorder="1"/>
    <xf numFmtId="0" fontId="0" fillId="0" borderId="5" xfId="0" applyBorder="1"/>
    <xf numFmtId="9" fontId="0" fillId="0" borderId="5" xfId="0" applyNumberFormat="1" applyBorder="1" applyAlignment="1">
      <alignment horizontal="center" vertical="center" wrapText="1"/>
    </xf>
    <xf numFmtId="0" fontId="0" fillId="3" borderId="38" xfId="0" applyFill="1" applyBorder="1"/>
    <xf numFmtId="9" fontId="0" fillId="8" borderId="7" xfId="0" applyNumberFormat="1" applyFill="1" applyBorder="1" applyAlignment="1">
      <alignment horizontal="center" vertical="center" wrapText="1"/>
    </xf>
    <xf numFmtId="164" fontId="0" fillId="10" borderId="54" xfId="0" applyNumberFormat="1" applyFill="1" applyBorder="1" applyAlignment="1">
      <alignment horizontal="center" vertical="center"/>
    </xf>
    <xf numFmtId="0" fontId="0" fillId="0" borderId="57" xfId="0" applyBorder="1"/>
    <xf numFmtId="9" fontId="0" fillId="0" borderId="29" xfId="0" applyNumberFormat="1" applyBorder="1" applyAlignment="1">
      <alignment horizontal="center" vertical="center" wrapText="1"/>
    </xf>
    <xf numFmtId="0" fontId="0" fillId="10" borderId="53" xfId="0" applyFill="1" applyBorder="1" applyAlignment="1">
      <alignment horizontal="center" vertical="center" wrapText="1"/>
    </xf>
    <xf numFmtId="0" fontId="0" fillId="8" borderId="53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165" fontId="0" fillId="8" borderId="3" xfId="0" applyNumberForma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 applyAlignment="1">
      <alignment horizontal="center" vertical="top" wrapText="1"/>
    </xf>
    <xf numFmtId="49" fontId="1" fillId="0" borderId="26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 wrapText="1"/>
    </xf>
    <xf numFmtId="9" fontId="4" fillId="11" borderId="13" xfId="0" applyNumberFormat="1" applyFont="1" applyFill="1" applyBorder="1" applyAlignment="1">
      <alignment horizontal="center" vertical="center"/>
    </xf>
    <xf numFmtId="9" fontId="4" fillId="11" borderId="22" xfId="0" applyNumberFormat="1" applyFont="1" applyFill="1" applyBorder="1" applyAlignment="1">
      <alignment horizontal="center" vertical="center"/>
    </xf>
    <xf numFmtId="164" fontId="1" fillId="10" borderId="14" xfId="0" applyNumberFormat="1" applyFont="1" applyFill="1" applyBorder="1" applyAlignment="1">
      <alignment horizontal="center" vertical="center"/>
    </xf>
    <xf numFmtId="164" fontId="1" fillId="10" borderId="42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45" xfId="0" quotePrefix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9" fontId="4" fillId="9" borderId="13" xfId="0" applyNumberFormat="1" applyFont="1" applyFill="1" applyBorder="1" applyAlignment="1">
      <alignment horizontal="center" vertical="center"/>
    </xf>
    <xf numFmtId="9" fontId="4" fillId="9" borderId="22" xfId="0" applyNumberFormat="1" applyFont="1" applyFill="1" applyBorder="1" applyAlignment="1">
      <alignment horizontal="center" vertical="center"/>
    </xf>
    <xf numFmtId="164" fontId="1" fillId="8" borderId="14" xfId="0" applyNumberFormat="1" applyFont="1" applyFill="1" applyBorder="1" applyAlignment="1">
      <alignment horizontal="center" vertical="center"/>
    </xf>
    <xf numFmtId="164" fontId="1" fillId="8" borderId="42" xfId="0" applyNumberFormat="1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9" fontId="0" fillId="10" borderId="5" xfId="0" applyNumberFormat="1" applyFill="1" applyBorder="1" applyAlignment="1">
      <alignment horizontal="center" vertical="center"/>
    </xf>
    <xf numFmtId="9" fontId="0" fillId="10" borderId="1" xfId="0" applyNumberFormat="1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9" fontId="0" fillId="8" borderId="1" xfId="0" applyNumberForma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 wrapText="1"/>
    </xf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27"/>
  <sheetViews>
    <sheetView tabSelected="1" topLeftCell="F89" zoomScale="60" zoomScaleNormal="60" workbookViewId="0">
      <selection sqref="A1:Q107"/>
    </sheetView>
  </sheetViews>
  <sheetFormatPr defaultRowHeight="14.5" x14ac:dyDescent="0.35"/>
  <cols>
    <col min="2" max="2" width="33.453125" customWidth="1"/>
    <col min="3" max="3" width="28.1796875" customWidth="1"/>
    <col min="4" max="4" width="26.54296875" customWidth="1"/>
    <col min="5" max="7" width="27" customWidth="1"/>
    <col min="8" max="8" width="11" customWidth="1"/>
    <col min="9" max="9" width="26.6328125" customWidth="1"/>
    <col min="10" max="10" width="19.6328125" hidden="1" customWidth="1"/>
    <col min="11" max="11" width="12.1796875" hidden="1" customWidth="1"/>
    <col min="12" max="12" width="36" bestFit="1" customWidth="1"/>
    <col min="13" max="13" width="33.08984375" customWidth="1"/>
    <col min="14" max="14" width="20.6328125" customWidth="1"/>
    <col min="16" max="16" width="16.08984375" customWidth="1"/>
  </cols>
  <sheetData>
    <row r="1" spans="2:16" ht="21" x14ac:dyDescent="0.5">
      <c r="B1" s="277" t="s">
        <v>210</v>
      </c>
    </row>
    <row r="3" spans="2:16" ht="15" thickBot="1" x14ac:dyDescent="0.4"/>
    <row r="4" spans="2:16" s="1" customFormat="1" ht="123.75" customHeight="1" thickBot="1" x14ac:dyDescent="0.4">
      <c r="B4" s="257" t="s">
        <v>209</v>
      </c>
      <c r="C4" s="5" t="s">
        <v>0</v>
      </c>
      <c r="D4" s="6" t="s">
        <v>5</v>
      </c>
      <c r="E4" s="6" t="s">
        <v>89</v>
      </c>
      <c r="F4" s="39" t="s">
        <v>91</v>
      </c>
      <c r="G4" s="6" t="s">
        <v>92</v>
      </c>
      <c r="H4" s="2"/>
      <c r="I4" s="59" t="s">
        <v>206</v>
      </c>
      <c r="J4" s="60" t="s">
        <v>0</v>
      </c>
      <c r="K4" s="61" t="s">
        <v>100</v>
      </c>
      <c r="L4" s="6" t="s">
        <v>101</v>
      </c>
      <c r="M4" s="6" t="s">
        <v>5</v>
      </c>
      <c r="N4" s="6" t="s">
        <v>103</v>
      </c>
      <c r="O4" s="39" t="s">
        <v>91</v>
      </c>
      <c r="P4" s="6" t="s">
        <v>102</v>
      </c>
    </row>
    <row r="5" spans="2:16" s="1" customFormat="1" ht="27.5" customHeight="1" thickBot="1" x14ac:dyDescent="0.4">
      <c r="B5" s="9"/>
      <c r="C5" s="10"/>
      <c r="D5" s="10"/>
      <c r="E5" s="11" t="s">
        <v>90</v>
      </c>
      <c r="F5" s="11"/>
      <c r="G5" s="259" t="s">
        <v>90</v>
      </c>
      <c r="H5" s="2"/>
      <c r="I5" s="62"/>
      <c r="J5" s="63"/>
      <c r="K5" s="64"/>
      <c r="L5" s="65"/>
      <c r="M5" s="10"/>
      <c r="N5" s="11" t="s">
        <v>104</v>
      </c>
      <c r="O5" s="66"/>
      <c r="P5" s="11" t="s">
        <v>104</v>
      </c>
    </row>
    <row r="6" spans="2:16" s="1" customFormat="1" ht="50" customHeight="1" thickBot="1" x14ac:dyDescent="0.4">
      <c r="B6" s="281" t="s">
        <v>7</v>
      </c>
      <c r="C6" s="94" t="s">
        <v>2</v>
      </c>
      <c r="D6" s="95" t="s">
        <v>6</v>
      </c>
      <c r="E6" s="95">
        <v>7.1999999999999995E-2</v>
      </c>
      <c r="F6" s="96">
        <v>1</v>
      </c>
      <c r="G6" s="97">
        <f>IF(F6=100%,E6,E6*4)</f>
        <v>7.1999999999999995E-2</v>
      </c>
      <c r="H6" s="312">
        <v>1</v>
      </c>
      <c r="I6" s="310" t="s">
        <v>105</v>
      </c>
      <c r="J6" s="67" t="s">
        <v>106</v>
      </c>
      <c r="K6" s="68" t="s">
        <v>107</v>
      </c>
      <c r="L6" s="110" t="s">
        <v>108</v>
      </c>
      <c r="M6" s="110" t="s">
        <v>109</v>
      </c>
      <c r="N6" s="111">
        <v>7.1999999999999995E-2</v>
      </c>
      <c r="O6" s="112">
        <v>1</v>
      </c>
      <c r="P6" s="110">
        <v>7.1999999999999995E-2</v>
      </c>
    </row>
    <row r="7" spans="2:16" s="1" customFormat="1" ht="42.75" customHeight="1" x14ac:dyDescent="0.35">
      <c r="B7" s="282"/>
      <c r="C7" s="288" t="s">
        <v>1</v>
      </c>
      <c r="D7" s="290" t="s">
        <v>69</v>
      </c>
      <c r="E7" s="290">
        <v>0.26300000000000001</v>
      </c>
      <c r="F7" s="292">
        <v>0.25</v>
      </c>
      <c r="G7" s="294">
        <f t="shared" ref="G7:G74" si="0">IF(F7=100%,E7,E7*4)</f>
        <v>1.052</v>
      </c>
      <c r="H7" s="313"/>
      <c r="I7" s="311"/>
      <c r="J7" s="70" t="s">
        <v>106</v>
      </c>
      <c r="K7" s="70" t="s">
        <v>110</v>
      </c>
      <c r="L7" s="103" t="s">
        <v>111</v>
      </c>
      <c r="M7" s="103" t="s">
        <v>112</v>
      </c>
      <c r="N7" s="104">
        <v>0.26300000000000001</v>
      </c>
      <c r="O7" s="105">
        <v>0.25</v>
      </c>
      <c r="P7" s="103">
        <v>1.05</v>
      </c>
    </row>
    <row r="8" spans="2:16" s="1" customFormat="1" ht="15" thickBot="1" x14ac:dyDescent="0.4">
      <c r="B8" s="282"/>
      <c r="C8" s="289"/>
      <c r="D8" s="291"/>
      <c r="E8" s="291"/>
      <c r="F8" s="293"/>
      <c r="G8" s="295"/>
      <c r="H8" s="313"/>
      <c r="I8" s="311"/>
      <c r="J8" s="70" t="s">
        <v>106</v>
      </c>
      <c r="K8" s="70" t="s">
        <v>110</v>
      </c>
      <c r="L8" s="103" t="s">
        <v>111</v>
      </c>
      <c r="M8" s="103" t="s">
        <v>109</v>
      </c>
      <c r="N8" s="104">
        <v>0.26300000000000001</v>
      </c>
      <c r="O8" s="105">
        <v>0.25</v>
      </c>
      <c r="P8" s="103">
        <v>1.05</v>
      </c>
    </row>
    <row r="9" spans="2:16" s="1" customFormat="1" ht="44.5" customHeight="1" thickBot="1" x14ac:dyDescent="0.4">
      <c r="B9" s="282"/>
      <c r="C9" s="28" t="s">
        <v>1</v>
      </c>
      <c r="D9" s="29" t="s">
        <v>70</v>
      </c>
      <c r="E9" s="45">
        <v>1.05</v>
      </c>
      <c r="F9" s="40">
        <v>1</v>
      </c>
      <c r="G9" s="41">
        <f t="shared" si="0"/>
        <v>1.05</v>
      </c>
      <c r="H9" s="313"/>
      <c r="I9" s="311"/>
      <c r="J9" s="70" t="s">
        <v>106</v>
      </c>
      <c r="K9" s="67" t="s">
        <v>113</v>
      </c>
      <c r="L9" s="136" t="s">
        <v>207</v>
      </c>
      <c r="M9" s="136" t="s">
        <v>207</v>
      </c>
      <c r="N9" s="72"/>
      <c r="O9" s="71"/>
      <c r="P9" s="2"/>
    </row>
    <row r="10" spans="2:16" s="1" customFormat="1" ht="44" customHeight="1" thickBot="1" x14ac:dyDescent="0.4">
      <c r="B10" s="282"/>
      <c r="C10" s="339" t="s">
        <v>3</v>
      </c>
      <c r="D10" s="341" t="s">
        <v>69</v>
      </c>
      <c r="E10" s="341">
        <v>6.6000000000000003E-2</v>
      </c>
      <c r="F10" s="343">
        <v>0.25</v>
      </c>
      <c r="G10" s="345">
        <f t="shared" si="0"/>
        <v>0.26400000000000001</v>
      </c>
      <c r="H10" s="313"/>
      <c r="I10" s="311"/>
      <c r="J10" s="73" t="s">
        <v>106</v>
      </c>
      <c r="K10" s="73" t="s">
        <v>113</v>
      </c>
      <c r="L10" s="110" t="s">
        <v>114</v>
      </c>
      <c r="M10" s="110" t="s">
        <v>109</v>
      </c>
      <c r="N10" s="111">
        <v>6.6000000000000003E-2</v>
      </c>
      <c r="O10" s="112">
        <v>0.25</v>
      </c>
      <c r="P10" s="110">
        <v>0.26550000000000001</v>
      </c>
    </row>
    <row r="11" spans="2:16" s="1" customFormat="1" ht="47" customHeight="1" thickBot="1" x14ac:dyDescent="0.4">
      <c r="B11" s="282"/>
      <c r="C11" s="340"/>
      <c r="D11" s="342"/>
      <c r="E11" s="342"/>
      <c r="F11" s="344"/>
      <c r="G11" s="346"/>
      <c r="H11" s="313"/>
      <c r="I11" s="311"/>
      <c r="J11" s="67" t="s">
        <v>116</v>
      </c>
      <c r="K11" s="67" t="s">
        <v>117</v>
      </c>
      <c r="L11" s="110" t="s">
        <v>114</v>
      </c>
      <c r="M11" s="110" t="s">
        <v>112</v>
      </c>
      <c r="N11" s="111">
        <v>6.6000000000000003E-2</v>
      </c>
      <c r="O11" s="112">
        <v>0.25</v>
      </c>
      <c r="P11" s="110">
        <v>0.26550000000000001</v>
      </c>
    </row>
    <row r="12" spans="2:16" s="1" customFormat="1" ht="44" thickBot="1" x14ac:dyDescent="0.4">
      <c r="B12" s="283"/>
      <c r="C12" s="28" t="s">
        <v>4</v>
      </c>
      <c r="D12" s="29" t="s">
        <v>70</v>
      </c>
      <c r="E12" s="29">
        <v>0.26600000000000001</v>
      </c>
      <c r="F12" s="40">
        <v>1</v>
      </c>
      <c r="G12" s="41">
        <f t="shared" si="0"/>
        <v>0.26600000000000001</v>
      </c>
      <c r="H12" s="313"/>
      <c r="I12" s="311"/>
      <c r="J12" s="67" t="s">
        <v>116</v>
      </c>
      <c r="K12" s="67" t="s">
        <v>117</v>
      </c>
      <c r="L12" s="136" t="s">
        <v>207</v>
      </c>
      <c r="M12" s="136" t="s">
        <v>207</v>
      </c>
      <c r="N12" s="76"/>
      <c r="O12" s="75"/>
      <c r="P12" s="74"/>
    </row>
    <row r="13" spans="2:16" s="1" customFormat="1" ht="67.5" customHeight="1" thickBot="1" x14ac:dyDescent="0.4">
      <c r="B13" s="279" t="s">
        <v>8</v>
      </c>
      <c r="C13" s="17"/>
      <c r="D13" s="17"/>
      <c r="E13" s="11" t="s">
        <v>90</v>
      </c>
      <c r="F13" s="11"/>
      <c r="G13" s="259" t="s">
        <v>90</v>
      </c>
      <c r="H13" s="286">
        <v>2</v>
      </c>
      <c r="I13" s="314" t="s">
        <v>115</v>
      </c>
      <c r="J13" s="21"/>
      <c r="K13" s="129" t="s">
        <v>90</v>
      </c>
      <c r="L13" s="132"/>
      <c r="M13" s="133"/>
      <c r="N13" s="38" t="s">
        <v>90</v>
      </c>
      <c r="O13" s="38"/>
      <c r="P13" s="263" t="s">
        <v>90</v>
      </c>
    </row>
    <row r="14" spans="2:16" s="1" customFormat="1" ht="55.5" customHeight="1" thickBot="1" x14ac:dyDescent="0.4">
      <c r="B14" s="279"/>
      <c r="C14" s="118" t="s">
        <v>3</v>
      </c>
      <c r="D14" s="119" t="s">
        <v>69</v>
      </c>
      <c r="E14" s="119">
        <v>5.6000000000000001E-2</v>
      </c>
      <c r="F14" s="120">
        <v>0.25</v>
      </c>
      <c r="G14" s="121">
        <f t="shared" si="0"/>
        <v>0.224</v>
      </c>
      <c r="H14" s="280"/>
      <c r="I14" s="315"/>
      <c r="J14" s="128" t="s">
        <v>120</v>
      </c>
      <c r="K14" s="130" t="s">
        <v>121</v>
      </c>
      <c r="L14" s="134" t="s">
        <v>114</v>
      </c>
      <c r="M14" s="103" t="s">
        <v>109</v>
      </c>
      <c r="N14" s="104">
        <v>5.3999999999999999E-2</v>
      </c>
      <c r="O14" s="105">
        <v>0.25</v>
      </c>
      <c r="P14" s="135">
        <v>0.215</v>
      </c>
    </row>
    <row r="15" spans="2:16" s="1" customFormat="1" ht="45.75" customHeight="1" thickBot="1" x14ac:dyDescent="0.4">
      <c r="B15" s="279"/>
      <c r="C15" s="21" t="s">
        <v>3</v>
      </c>
      <c r="D15" s="16" t="s">
        <v>70</v>
      </c>
      <c r="E15" s="16">
        <v>0.222</v>
      </c>
      <c r="F15" s="40">
        <v>1</v>
      </c>
      <c r="G15" s="42">
        <f t="shared" si="0"/>
        <v>0.222</v>
      </c>
      <c r="H15" s="280"/>
      <c r="I15" s="315"/>
      <c r="J15" s="128"/>
      <c r="K15" s="130"/>
      <c r="L15" s="136" t="s">
        <v>207</v>
      </c>
      <c r="M15" s="2" t="s">
        <v>207</v>
      </c>
      <c r="N15" s="72"/>
      <c r="O15" s="71"/>
      <c r="P15" s="137"/>
    </row>
    <row r="16" spans="2:16" s="1" customFormat="1" ht="48.65" customHeight="1" thickBot="1" x14ac:dyDescent="0.4">
      <c r="B16" s="280"/>
      <c r="C16" s="25" t="s">
        <v>9</v>
      </c>
      <c r="D16" s="16" t="s">
        <v>69</v>
      </c>
      <c r="E16" s="16">
        <v>5.6000000000000001E-2</v>
      </c>
      <c r="F16" s="40">
        <v>0.25</v>
      </c>
      <c r="G16" s="42">
        <f t="shared" si="0"/>
        <v>0.224</v>
      </c>
      <c r="H16" s="280"/>
      <c r="I16" s="315"/>
      <c r="J16" s="128"/>
      <c r="K16" s="130"/>
      <c r="L16" s="138"/>
      <c r="M16" s="111"/>
      <c r="N16" s="111">
        <v>5.3999999999999999E-2</v>
      </c>
      <c r="O16" s="112">
        <v>0.25</v>
      </c>
      <c r="P16" s="139">
        <v>0.215</v>
      </c>
    </row>
    <row r="17" spans="1:35" s="1" customFormat="1" ht="42.5" customHeight="1" thickBot="1" x14ac:dyDescent="0.4">
      <c r="B17" s="54"/>
      <c r="C17" s="20" t="s">
        <v>9</v>
      </c>
      <c r="D17" s="18" t="s">
        <v>70</v>
      </c>
      <c r="E17" s="18">
        <v>0.222</v>
      </c>
      <c r="F17" s="50">
        <v>1</v>
      </c>
      <c r="G17" s="43">
        <f t="shared" si="0"/>
        <v>0.222</v>
      </c>
      <c r="H17" s="287"/>
      <c r="I17" s="316"/>
      <c r="J17" s="128" t="s">
        <v>120</v>
      </c>
      <c r="K17" s="131" t="s">
        <v>117</v>
      </c>
      <c r="L17" s="140" t="s">
        <v>207</v>
      </c>
      <c r="M17" s="23" t="s">
        <v>207</v>
      </c>
      <c r="N17" s="23"/>
      <c r="O17" s="23"/>
      <c r="P17" s="141"/>
    </row>
    <row r="18" spans="1:35" s="7" customFormat="1" ht="56" customHeight="1" thickBot="1" x14ac:dyDescent="0.4">
      <c r="A18" s="8"/>
      <c r="B18" s="56" t="s">
        <v>95</v>
      </c>
      <c r="C18" s="55"/>
      <c r="D18" s="55"/>
      <c r="E18" s="38" t="s">
        <v>90</v>
      </c>
      <c r="F18" s="38"/>
      <c r="G18" s="260" t="s">
        <v>90</v>
      </c>
      <c r="H18" s="317" t="s">
        <v>207</v>
      </c>
      <c r="I18" s="314" t="s">
        <v>207</v>
      </c>
      <c r="J18" s="128"/>
      <c r="K18" s="131"/>
      <c r="L18" s="54"/>
      <c r="M18" s="4"/>
      <c r="N18" s="4"/>
      <c r="O18" s="4"/>
      <c r="P18" s="144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s="7" customFormat="1" ht="38.5" customHeight="1" thickBot="1" x14ac:dyDescent="0.4">
      <c r="A19" s="8"/>
      <c r="B19" s="125"/>
      <c r="C19" s="33" t="s">
        <v>87</v>
      </c>
      <c r="D19" s="35" t="s">
        <v>96</v>
      </c>
      <c r="E19" s="33">
        <v>0.17399999999999999</v>
      </c>
      <c r="F19" s="53">
        <v>1</v>
      </c>
      <c r="G19" s="124">
        <f t="shared" ref="G19" si="1">IF(F19=100%,E19,E19*4)</f>
        <v>0.17399999999999999</v>
      </c>
      <c r="H19" s="318"/>
      <c r="I19" s="319"/>
      <c r="J19" s="142"/>
      <c r="K19" s="143"/>
      <c r="L19" s="165" t="s">
        <v>207</v>
      </c>
      <c r="M19" s="93" t="s">
        <v>207</v>
      </c>
      <c r="N19" s="93"/>
      <c r="O19" s="93"/>
      <c r="P19" s="145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1" customFormat="1" ht="22.25" customHeight="1" thickBot="1" x14ac:dyDescent="0.4">
      <c r="B20" s="2"/>
      <c r="C20" s="14"/>
      <c r="D20" s="23"/>
      <c r="E20" s="261" t="s">
        <v>68</v>
      </c>
      <c r="F20" s="24"/>
      <c r="G20" s="262" t="s">
        <v>68</v>
      </c>
      <c r="H20" s="161"/>
      <c r="I20" s="160"/>
      <c r="J20" s="77" t="s">
        <v>120</v>
      </c>
      <c r="K20" s="77" t="s">
        <v>117</v>
      </c>
      <c r="L20" s="4"/>
      <c r="M20" s="4"/>
      <c r="N20" s="4" t="s">
        <v>68</v>
      </c>
      <c r="O20" s="4"/>
      <c r="P20" s="144" t="s">
        <v>68</v>
      </c>
    </row>
    <row r="21" spans="1:35" s="1" customFormat="1" ht="23" customHeight="1" thickBot="1" x14ac:dyDescent="0.4">
      <c r="B21" s="284" t="s">
        <v>10</v>
      </c>
      <c r="C21" s="148" t="s">
        <v>11</v>
      </c>
      <c r="D21" s="149" t="s">
        <v>15</v>
      </c>
      <c r="E21" s="149">
        <v>1.6E-2</v>
      </c>
      <c r="F21" s="102">
        <v>0.25</v>
      </c>
      <c r="G21" s="150">
        <f t="shared" si="0"/>
        <v>6.4000000000000001E-2</v>
      </c>
      <c r="H21" s="286">
        <v>3</v>
      </c>
      <c r="I21" s="307" t="s">
        <v>119</v>
      </c>
      <c r="J21" s="146" t="s">
        <v>120</v>
      </c>
      <c r="K21" s="126" t="s">
        <v>117</v>
      </c>
      <c r="L21" s="122" t="s">
        <v>122</v>
      </c>
      <c r="M21" s="122" t="s">
        <v>123</v>
      </c>
      <c r="N21" s="122">
        <v>1.6E-2</v>
      </c>
      <c r="O21" s="123">
        <v>0.25</v>
      </c>
      <c r="P21" s="151">
        <v>6.4000000000000001E-2</v>
      </c>
    </row>
    <row r="22" spans="1:35" s="1" customFormat="1" ht="23" customHeight="1" thickBot="1" x14ac:dyDescent="0.4">
      <c r="B22" s="285"/>
      <c r="C22" s="155" t="s">
        <v>12</v>
      </c>
      <c r="D22" s="106" t="s">
        <v>16</v>
      </c>
      <c r="E22" s="106">
        <v>1.4999999999999999E-2</v>
      </c>
      <c r="F22" s="96">
        <v>0.25</v>
      </c>
      <c r="G22" s="108">
        <f t="shared" si="0"/>
        <v>0.06</v>
      </c>
      <c r="H22" s="280"/>
      <c r="I22" s="308"/>
      <c r="J22" s="128" t="s">
        <v>129</v>
      </c>
      <c r="K22" s="77" t="s">
        <v>130</v>
      </c>
      <c r="L22" s="111" t="s">
        <v>124</v>
      </c>
      <c r="M22" s="111" t="s">
        <v>125</v>
      </c>
      <c r="N22" s="111">
        <v>1.4999999999999999E-2</v>
      </c>
      <c r="O22" s="98">
        <v>0.25</v>
      </c>
      <c r="P22" s="139">
        <v>5.8999999999999997E-2</v>
      </c>
    </row>
    <row r="23" spans="1:35" s="1" customFormat="1" ht="23" customHeight="1" thickBot="1" x14ac:dyDescent="0.4">
      <c r="B23" s="285"/>
      <c r="C23" s="152" t="s">
        <v>13</v>
      </c>
      <c r="D23" s="99" t="s">
        <v>17</v>
      </c>
      <c r="E23" s="99">
        <v>1.9E-2</v>
      </c>
      <c r="F23" s="120">
        <v>0.25</v>
      </c>
      <c r="G23" s="100">
        <f t="shared" si="0"/>
        <v>7.5999999999999998E-2</v>
      </c>
      <c r="H23" s="280"/>
      <c r="I23" s="308"/>
      <c r="J23" s="146"/>
      <c r="K23" s="126"/>
      <c r="L23" s="104" t="s">
        <v>124</v>
      </c>
      <c r="M23" s="104" t="s">
        <v>126</v>
      </c>
      <c r="N23" s="104">
        <v>1.9E-2</v>
      </c>
      <c r="O23" s="153">
        <v>0.25</v>
      </c>
      <c r="P23" s="154">
        <v>7.4999999999999997E-2</v>
      </c>
    </row>
    <row r="24" spans="1:35" s="1" customFormat="1" ht="29.5" customHeight="1" thickBot="1" x14ac:dyDescent="0.4">
      <c r="B24" s="285"/>
      <c r="C24" s="155" t="s">
        <v>14</v>
      </c>
      <c r="D24" s="106" t="s">
        <v>18</v>
      </c>
      <c r="E24" s="106">
        <v>1.0999999999999999E-2</v>
      </c>
      <c r="F24" s="107">
        <v>0.25</v>
      </c>
      <c r="G24" s="108">
        <f t="shared" si="0"/>
        <v>4.3999999999999997E-2</v>
      </c>
      <c r="H24" s="287"/>
      <c r="I24" s="309"/>
      <c r="J24" s="159" t="s">
        <v>132</v>
      </c>
      <c r="K24" s="81" t="s">
        <v>130</v>
      </c>
      <c r="L24" s="156" t="s">
        <v>124</v>
      </c>
      <c r="M24" s="156" t="s">
        <v>127</v>
      </c>
      <c r="N24" s="156">
        <v>1.0999999999999999E-2</v>
      </c>
      <c r="O24" s="157">
        <v>0.25</v>
      </c>
      <c r="P24" s="158">
        <v>4.3999999999999997E-2</v>
      </c>
    </row>
    <row r="25" spans="1:35" s="1" customFormat="1" ht="30.75" customHeight="1" thickBot="1" x14ac:dyDescent="0.4">
      <c r="B25" s="302" t="s">
        <v>19</v>
      </c>
      <c r="C25" s="55"/>
      <c r="D25" s="55"/>
      <c r="E25" s="38" t="s">
        <v>93</v>
      </c>
      <c r="F25" s="38"/>
      <c r="G25" s="263" t="s">
        <v>93</v>
      </c>
      <c r="H25" s="173"/>
      <c r="I25" s="62"/>
      <c r="J25" s="127"/>
      <c r="K25" s="142"/>
      <c r="L25" s="18"/>
      <c r="M25" s="18"/>
      <c r="N25" s="18" t="s">
        <v>93</v>
      </c>
      <c r="O25" s="166"/>
      <c r="P25" s="274" t="s">
        <v>93</v>
      </c>
    </row>
    <row r="26" spans="1:35" s="1" customFormat="1" ht="30" customHeight="1" x14ac:dyDescent="0.35">
      <c r="B26" s="303"/>
      <c r="C26" s="104" t="s">
        <v>22</v>
      </c>
      <c r="D26" s="104" t="s">
        <v>71</v>
      </c>
      <c r="E26" s="175">
        <v>0.5</v>
      </c>
      <c r="F26" s="176">
        <v>0.25</v>
      </c>
      <c r="G26" s="180">
        <f t="shared" si="0"/>
        <v>2</v>
      </c>
      <c r="H26" s="324">
        <v>4</v>
      </c>
      <c r="I26" s="310" t="s">
        <v>128</v>
      </c>
      <c r="J26" s="77" t="s">
        <v>133</v>
      </c>
      <c r="K26" s="67" t="s">
        <v>134</v>
      </c>
      <c r="L26" s="347" t="s">
        <v>129</v>
      </c>
      <c r="M26" s="347" t="s">
        <v>131</v>
      </c>
      <c r="N26" s="347">
        <v>0.5</v>
      </c>
      <c r="O26" s="349">
        <v>0.25</v>
      </c>
      <c r="P26" s="351">
        <v>2</v>
      </c>
    </row>
    <row r="27" spans="1:35" s="1" customFormat="1" ht="30" customHeight="1" x14ac:dyDescent="0.35">
      <c r="B27" s="303"/>
      <c r="C27" s="104" t="s">
        <v>22</v>
      </c>
      <c r="D27" s="104" t="s">
        <v>72</v>
      </c>
      <c r="E27" s="175">
        <v>0.5</v>
      </c>
      <c r="F27" s="176">
        <v>0.25</v>
      </c>
      <c r="G27" s="180">
        <f t="shared" si="0"/>
        <v>2</v>
      </c>
      <c r="H27" s="325"/>
      <c r="I27" s="311"/>
      <c r="J27" s="79" t="s">
        <v>136</v>
      </c>
      <c r="K27" s="170" t="s">
        <v>121</v>
      </c>
      <c r="L27" s="348"/>
      <c r="M27" s="348"/>
      <c r="N27" s="348"/>
      <c r="O27" s="350"/>
      <c r="P27" s="352"/>
    </row>
    <row r="28" spans="1:35" s="1" customFormat="1" ht="30" customHeight="1" x14ac:dyDescent="0.35">
      <c r="B28" s="303"/>
      <c r="C28" s="72" t="s">
        <v>22</v>
      </c>
      <c r="D28" s="72" t="s">
        <v>73</v>
      </c>
      <c r="E28" s="177">
        <v>2</v>
      </c>
      <c r="F28" s="53">
        <v>1</v>
      </c>
      <c r="G28" s="181">
        <f t="shared" si="0"/>
        <v>2</v>
      </c>
      <c r="H28" s="325"/>
      <c r="I28" s="311"/>
      <c r="J28" s="79" t="s">
        <v>138</v>
      </c>
      <c r="K28" s="70" t="s">
        <v>134</v>
      </c>
      <c r="L28" s="72" t="s">
        <v>207</v>
      </c>
      <c r="M28" s="72" t="s">
        <v>207</v>
      </c>
      <c r="N28" s="72"/>
      <c r="O28" s="71"/>
      <c r="P28" s="147"/>
    </row>
    <row r="29" spans="1:35" s="1" customFormat="1" ht="30" customHeight="1" x14ac:dyDescent="0.35">
      <c r="B29" s="303"/>
      <c r="C29" s="111" t="s">
        <v>74</v>
      </c>
      <c r="D29" s="111" t="s">
        <v>71</v>
      </c>
      <c r="E29" s="178">
        <v>0.27500000000000002</v>
      </c>
      <c r="F29" s="179">
        <v>0.25</v>
      </c>
      <c r="G29" s="182">
        <f t="shared" si="0"/>
        <v>1.1000000000000001</v>
      </c>
      <c r="H29" s="325"/>
      <c r="I29" s="311"/>
      <c r="J29" s="70"/>
      <c r="K29" s="70"/>
      <c r="L29" s="353" t="s">
        <v>132</v>
      </c>
      <c r="M29" s="353" t="s">
        <v>131</v>
      </c>
      <c r="N29" s="353">
        <v>0.27500000000000002</v>
      </c>
      <c r="O29" s="354">
        <v>0.25</v>
      </c>
      <c r="P29" s="355">
        <v>1.1000000000000001</v>
      </c>
    </row>
    <row r="30" spans="1:35" s="1" customFormat="1" ht="30" customHeight="1" x14ac:dyDescent="0.35">
      <c r="B30" s="303"/>
      <c r="C30" s="111" t="s">
        <v>74</v>
      </c>
      <c r="D30" s="111" t="s">
        <v>72</v>
      </c>
      <c r="E30" s="178">
        <v>0.27500000000000002</v>
      </c>
      <c r="F30" s="179">
        <v>0.25</v>
      </c>
      <c r="G30" s="182">
        <f t="shared" si="0"/>
        <v>1.1000000000000001</v>
      </c>
      <c r="H30" s="325"/>
      <c r="I30" s="311"/>
      <c r="J30" s="70"/>
      <c r="K30" s="70"/>
      <c r="L30" s="353"/>
      <c r="M30" s="353"/>
      <c r="N30" s="353"/>
      <c r="O30" s="354"/>
      <c r="P30" s="355"/>
    </row>
    <row r="31" spans="1:35" s="1" customFormat="1" ht="30" customHeight="1" x14ac:dyDescent="0.35">
      <c r="B31" s="303"/>
      <c r="C31" s="72" t="s">
        <v>74</v>
      </c>
      <c r="D31" s="72" t="s">
        <v>73</v>
      </c>
      <c r="E31" s="177">
        <v>1.1000000000000001</v>
      </c>
      <c r="F31" s="53">
        <v>1</v>
      </c>
      <c r="G31" s="181">
        <f t="shared" si="0"/>
        <v>1.1000000000000001</v>
      </c>
      <c r="H31" s="325"/>
      <c r="I31" s="311"/>
      <c r="J31" s="70"/>
      <c r="K31" s="70"/>
      <c r="L31" s="72" t="s">
        <v>207</v>
      </c>
      <c r="M31" s="72" t="s">
        <v>207</v>
      </c>
      <c r="N31" s="72"/>
      <c r="O31" s="71"/>
      <c r="P31" s="147"/>
    </row>
    <row r="32" spans="1:35" s="1" customFormat="1" ht="30" customHeight="1" x14ac:dyDescent="0.35">
      <c r="B32" s="303"/>
      <c r="C32" s="104" t="s">
        <v>75</v>
      </c>
      <c r="D32" s="104" t="s">
        <v>72</v>
      </c>
      <c r="E32" s="175">
        <v>0.114</v>
      </c>
      <c r="F32" s="176">
        <v>0.25</v>
      </c>
      <c r="G32" s="180">
        <f t="shared" si="0"/>
        <v>0.45600000000000002</v>
      </c>
      <c r="H32" s="325"/>
      <c r="I32" s="311"/>
      <c r="J32" s="70" t="s">
        <v>141</v>
      </c>
      <c r="K32" s="70" t="s">
        <v>134</v>
      </c>
      <c r="L32" s="104" t="s">
        <v>133</v>
      </c>
      <c r="M32" s="104" t="s">
        <v>135</v>
      </c>
      <c r="N32" s="104">
        <v>0.114</v>
      </c>
      <c r="O32" s="105">
        <v>0.25</v>
      </c>
      <c r="P32" s="154">
        <v>0.45500000000000002</v>
      </c>
    </row>
    <row r="33" spans="1:35" s="1" customFormat="1" ht="30" customHeight="1" x14ac:dyDescent="0.35">
      <c r="B33" s="303"/>
      <c r="C33" s="72" t="s">
        <v>75</v>
      </c>
      <c r="D33" s="72" t="s">
        <v>73</v>
      </c>
      <c r="E33" s="177">
        <v>0.45500000000000002</v>
      </c>
      <c r="F33" s="53">
        <v>1</v>
      </c>
      <c r="G33" s="181">
        <f t="shared" si="0"/>
        <v>0.45500000000000002</v>
      </c>
      <c r="H33" s="325"/>
      <c r="I33" s="311"/>
      <c r="J33" s="2"/>
      <c r="K33" s="2"/>
      <c r="L33" s="136" t="s">
        <v>207</v>
      </c>
      <c r="M33" s="136" t="s">
        <v>207</v>
      </c>
      <c r="N33" s="2"/>
      <c r="O33" s="2"/>
      <c r="P33" s="137"/>
    </row>
    <row r="34" spans="1:35" s="1" customFormat="1" ht="30" customHeight="1" x14ac:dyDescent="0.35">
      <c r="B34" s="303"/>
      <c r="C34" s="111" t="s">
        <v>65</v>
      </c>
      <c r="D34" s="111" t="s">
        <v>72</v>
      </c>
      <c r="E34" s="178">
        <v>0.183</v>
      </c>
      <c r="F34" s="179">
        <v>0.25</v>
      </c>
      <c r="G34" s="182">
        <f t="shared" si="0"/>
        <v>0.73199999999999998</v>
      </c>
      <c r="H34" s="325"/>
      <c r="I34" s="311"/>
      <c r="J34" s="70" t="s">
        <v>1</v>
      </c>
      <c r="K34" s="70" t="s">
        <v>130</v>
      </c>
      <c r="L34" s="111" t="s">
        <v>136</v>
      </c>
      <c r="M34" s="111" t="s">
        <v>137</v>
      </c>
      <c r="N34" s="111">
        <v>0.183</v>
      </c>
      <c r="O34" s="112">
        <v>0.25</v>
      </c>
      <c r="P34" s="139">
        <v>0.73299999999999998</v>
      </c>
    </row>
    <row r="35" spans="1:35" s="1" customFormat="1" ht="30" customHeight="1" x14ac:dyDescent="0.35">
      <c r="B35" s="303"/>
      <c r="C35" s="72" t="s">
        <v>65</v>
      </c>
      <c r="D35" s="72" t="s">
        <v>73</v>
      </c>
      <c r="E35" s="177">
        <v>0.73299999999999998</v>
      </c>
      <c r="F35" s="53">
        <v>1</v>
      </c>
      <c r="G35" s="181">
        <f t="shared" si="0"/>
        <v>0.73299999999999998</v>
      </c>
      <c r="H35" s="325"/>
      <c r="I35" s="311"/>
      <c r="J35" s="70"/>
      <c r="K35" s="70"/>
      <c r="L35" s="136" t="s">
        <v>207</v>
      </c>
      <c r="M35" s="136" t="s">
        <v>207</v>
      </c>
      <c r="N35" s="72"/>
      <c r="O35" s="71"/>
      <c r="P35" s="147"/>
    </row>
    <row r="36" spans="1:35" s="1" customFormat="1" ht="30" customHeight="1" x14ac:dyDescent="0.35">
      <c r="B36" s="303"/>
      <c r="C36" s="104" t="s">
        <v>20</v>
      </c>
      <c r="D36" s="104" t="s">
        <v>72</v>
      </c>
      <c r="E36" s="175">
        <v>0.17199999999999999</v>
      </c>
      <c r="F36" s="176">
        <v>0.25</v>
      </c>
      <c r="G36" s="180">
        <f t="shared" si="0"/>
        <v>0.68799999999999994</v>
      </c>
      <c r="H36" s="325"/>
      <c r="I36" s="311"/>
      <c r="J36" s="70" t="s">
        <v>13</v>
      </c>
      <c r="K36" s="70" t="s">
        <v>121</v>
      </c>
      <c r="L36" s="104" t="s">
        <v>138</v>
      </c>
      <c r="M36" s="104" t="s">
        <v>112</v>
      </c>
      <c r="N36" s="104">
        <v>0.17199999999999999</v>
      </c>
      <c r="O36" s="105">
        <v>0.25</v>
      </c>
      <c r="P36" s="154">
        <v>0.68799999999999994</v>
      </c>
    </row>
    <row r="37" spans="1:35" s="1" customFormat="1" ht="30" customHeight="1" thickBot="1" x14ac:dyDescent="0.4">
      <c r="B37" s="304"/>
      <c r="C37" s="82" t="s">
        <v>20</v>
      </c>
      <c r="D37" s="82" t="s">
        <v>73</v>
      </c>
      <c r="E37" s="183">
        <v>0.68799999999999994</v>
      </c>
      <c r="F37" s="184">
        <v>1</v>
      </c>
      <c r="G37" s="185">
        <f t="shared" si="0"/>
        <v>0.68799999999999994</v>
      </c>
      <c r="H37" s="325"/>
      <c r="I37" s="311"/>
      <c r="J37" s="73"/>
      <c r="K37" s="73"/>
      <c r="L37" s="136" t="s">
        <v>207</v>
      </c>
      <c r="M37" s="136" t="s">
        <v>207</v>
      </c>
      <c r="N37" s="76"/>
      <c r="O37" s="75"/>
      <c r="P37" s="167"/>
    </row>
    <row r="38" spans="1:35" s="1" customFormat="1" ht="37.5" customHeight="1" thickBot="1" x14ac:dyDescent="0.4">
      <c r="B38" s="305" t="s">
        <v>23</v>
      </c>
      <c r="C38" s="51"/>
      <c r="D38" s="52"/>
      <c r="E38" s="258" t="s">
        <v>66</v>
      </c>
      <c r="F38" s="174"/>
      <c r="G38" s="264" t="s">
        <v>66</v>
      </c>
      <c r="H38" s="326">
        <v>5</v>
      </c>
      <c r="I38" s="329" t="s">
        <v>139</v>
      </c>
      <c r="J38" s="67" t="s">
        <v>52</v>
      </c>
      <c r="K38" s="67" t="s">
        <v>144</v>
      </c>
      <c r="L38" s="26"/>
      <c r="M38" s="26"/>
      <c r="N38" s="92" t="s">
        <v>140</v>
      </c>
      <c r="O38" s="87"/>
      <c r="P38" s="275" t="s">
        <v>140</v>
      </c>
    </row>
    <row r="39" spans="1:35" s="1" customFormat="1" ht="50" customHeight="1" thickBot="1" x14ac:dyDescent="0.4">
      <c r="B39" s="306"/>
      <c r="C39" s="155" t="s">
        <v>24</v>
      </c>
      <c r="D39" s="106" t="s">
        <v>76</v>
      </c>
      <c r="E39" s="164">
        <v>9.5000000000000001E-2</v>
      </c>
      <c r="F39" s="96">
        <v>0.25</v>
      </c>
      <c r="G39" s="169">
        <f t="shared" si="0"/>
        <v>0.38</v>
      </c>
      <c r="H39" s="327"/>
      <c r="I39" s="330"/>
      <c r="J39" s="70" t="s">
        <v>146</v>
      </c>
      <c r="K39" s="70" t="s">
        <v>144</v>
      </c>
      <c r="L39" s="110" t="s">
        <v>142</v>
      </c>
      <c r="M39" s="110" t="s">
        <v>109</v>
      </c>
      <c r="N39" s="111">
        <v>9.5000000000000001E-2</v>
      </c>
      <c r="O39" s="112">
        <v>0.25</v>
      </c>
      <c r="P39" s="186">
        <v>0.38</v>
      </c>
    </row>
    <row r="40" spans="1:35" s="1" customFormat="1" ht="50" customHeight="1" thickBot="1" x14ac:dyDescent="0.4">
      <c r="B40" s="306"/>
      <c r="C40" s="30" t="s">
        <v>24</v>
      </c>
      <c r="D40" s="31" t="s">
        <v>77</v>
      </c>
      <c r="E40" s="44">
        <v>0.38</v>
      </c>
      <c r="F40" s="40">
        <v>1</v>
      </c>
      <c r="G40" s="172">
        <f t="shared" si="0"/>
        <v>0.38</v>
      </c>
      <c r="H40" s="327"/>
      <c r="I40" s="330"/>
      <c r="J40" s="70"/>
      <c r="K40" s="70"/>
      <c r="L40" s="136" t="s">
        <v>207</v>
      </c>
      <c r="M40" s="136" t="s">
        <v>207</v>
      </c>
      <c r="N40" s="2"/>
      <c r="O40" s="2"/>
      <c r="P40" s="137"/>
    </row>
    <row r="41" spans="1:35" s="1" customFormat="1" ht="50" customHeight="1" thickBot="1" x14ac:dyDescent="0.4">
      <c r="B41" s="306"/>
      <c r="C41" s="152" t="s">
        <v>25</v>
      </c>
      <c r="D41" s="99" t="s">
        <v>76</v>
      </c>
      <c r="E41" s="162">
        <v>0.59299999999999997</v>
      </c>
      <c r="F41" s="120">
        <v>0.25</v>
      </c>
      <c r="G41" s="168">
        <f t="shared" si="0"/>
        <v>2.3719999999999999</v>
      </c>
      <c r="H41" s="327"/>
      <c r="I41" s="330"/>
      <c r="J41" s="70" t="s">
        <v>149</v>
      </c>
      <c r="K41" s="70" t="s">
        <v>150</v>
      </c>
      <c r="L41" s="103" t="s">
        <v>143</v>
      </c>
      <c r="M41" s="103" t="s">
        <v>109</v>
      </c>
      <c r="N41" s="104">
        <v>0.59299999999999997</v>
      </c>
      <c r="O41" s="105">
        <v>0.25</v>
      </c>
      <c r="P41" s="135">
        <v>2.37</v>
      </c>
    </row>
    <row r="42" spans="1:35" s="1" customFormat="1" ht="50" customHeight="1" thickBot="1" x14ac:dyDescent="0.4">
      <c r="B42" s="306"/>
      <c r="C42" s="30" t="s">
        <v>25</v>
      </c>
      <c r="D42" s="31" t="s">
        <v>77</v>
      </c>
      <c r="E42" s="44">
        <v>2.37</v>
      </c>
      <c r="F42" s="40">
        <v>1</v>
      </c>
      <c r="G42" s="172">
        <f t="shared" si="0"/>
        <v>2.37</v>
      </c>
      <c r="H42" s="327"/>
      <c r="I42" s="330"/>
      <c r="J42" s="70" t="s">
        <v>149</v>
      </c>
      <c r="K42" s="70" t="s">
        <v>150</v>
      </c>
      <c r="L42" s="136" t="s">
        <v>207</v>
      </c>
      <c r="M42" s="136" t="s">
        <v>207</v>
      </c>
      <c r="N42" s="2"/>
      <c r="O42" s="2"/>
      <c r="P42" s="137"/>
    </row>
    <row r="43" spans="1:35" s="1" customFormat="1" ht="50" customHeight="1" thickBot="1" x14ac:dyDescent="0.4">
      <c r="B43" s="306"/>
      <c r="C43" s="155" t="s">
        <v>26</v>
      </c>
      <c r="D43" s="106" t="s">
        <v>76</v>
      </c>
      <c r="E43" s="164">
        <v>0.318</v>
      </c>
      <c r="F43" s="96">
        <v>0.25</v>
      </c>
      <c r="G43" s="169">
        <f t="shared" si="0"/>
        <v>1.272</v>
      </c>
      <c r="H43" s="327"/>
      <c r="I43" s="330"/>
      <c r="J43" s="70"/>
      <c r="K43" s="70"/>
      <c r="L43" s="110" t="s">
        <v>118</v>
      </c>
      <c r="M43" s="110" t="s">
        <v>109</v>
      </c>
      <c r="N43" s="111">
        <v>0.318</v>
      </c>
      <c r="O43" s="112">
        <v>0.25</v>
      </c>
      <c r="P43" s="186">
        <v>1.2709999999999999</v>
      </c>
    </row>
    <row r="44" spans="1:35" s="1" customFormat="1" ht="50" customHeight="1" thickBot="1" x14ac:dyDescent="0.4">
      <c r="B44" s="306"/>
      <c r="C44" s="30" t="s">
        <v>26</v>
      </c>
      <c r="D44" s="31" t="s">
        <v>77</v>
      </c>
      <c r="E44" s="44">
        <v>1.2709999999999999</v>
      </c>
      <c r="F44" s="40">
        <v>1</v>
      </c>
      <c r="G44" s="172">
        <f t="shared" si="0"/>
        <v>1.2709999999999999</v>
      </c>
      <c r="H44" s="327"/>
      <c r="I44" s="330"/>
      <c r="J44" s="70"/>
      <c r="K44" s="70"/>
      <c r="L44" s="136" t="s">
        <v>207</v>
      </c>
      <c r="M44" s="136" t="s">
        <v>207</v>
      </c>
      <c r="N44" s="2"/>
      <c r="O44" s="2"/>
      <c r="P44" s="137"/>
    </row>
    <row r="45" spans="1:35" s="1" customFormat="1" ht="50" customHeight="1" thickBot="1" x14ac:dyDescent="0.4">
      <c r="B45" s="306"/>
      <c r="C45" s="152" t="s">
        <v>27</v>
      </c>
      <c r="D45" s="99" t="s">
        <v>6</v>
      </c>
      <c r="E45" s="162">
        <v>0.22800000000000001</v>
      </c>
      <c r="F45" s="120">
        <v>1</v>
      </c>
      <c r="G45" s="168">
        <f t="shared" si="0"/>
        <v>0.22800000000000001</v>
      </c>
      <c r="H45" s="327"/>
      <c r="I45" s="330"/>
      <c r="J45" s="70"/>
      <c r="K45" s="70"/>
      <c r="L45" s="103" t="s">
        <v>145</v>
      </c>
      <c r="M45" s="103" t="s">
        <v>109</v>
      </c>
      <c r="N45" s="104">
        <v>0.22800000000000001</v>
      </c>
      <c r="O45" s="105">
        <v>1</v>
      </c>
      <c r="P45" s="135">
        <v>0.22800000000000001</v>
      </c>
    </row>
    <row r="46" spans="1:35" ht="50" customHeight="1" thickBot="1" x14ac:dyDescent="0.4">
      <c r="A46" s="8"/>
      <c r="B46" s="306"/>
      <c r="C46" s="254" t="s">
        <v>28</v>
      </c>
      <c r="D46" s="95" t="s">
        <v>6</v>
      </c>
      <c r="E46" s="255">
        <v>0.22800000000000001</v>
      </c>
      <c r="F46" s="96">
        <v>1</v>
      </c>
      <c r="G46" s="169">
        <f t="shared" si="0"/>
        <v>0.22800000000000001</v>
      </c>
      <c r="H46" s="328"/>
      <c r="I46" s="331"/>
      <c r="J46" s="86" t="s">
        <v>149</v>
      </c>
      <c r="K46" s="86" t="s">
        <v>150</v>
      </c>
      <c r="L46" s="211" t="s">
        <v>108</v>
      </c>
      <c r="M46" s="211" t="s">
        <v>109</v>
      </c>
      <c r="N46" s="156">
        <v>0.22800000000000001</v>
      </c>
      <c r="O46" s="218">
        <v>1</v>
      </c>
      <c r="P46" s="234">
        <v>0.22800000000000001</v>
      </c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1:35" ht="60.5" customHeight="1" thickBot="1" x14ac:dyDescent="0.4">
      <c r="A47" s="8"/>
      <c r="B47" s="307" t="s">
        <v>208</v>
      </c>
      <c r="C47" s="19"/>
      <c r="D47" s="4"/>
      <c r="E47" s="265" t="s">
        <v>66</v>
      </c>
      <c r="F47" s="48"/>
      <c r="G47" s="266" t="s">
        <v>66</v>
      </c>
      <c r="H47" s="321">
        <v>6</v>
      </c>
      <c r="I47" s="307" t="s">
        <v>147</v>
      </c>
      <c r="J47" s="163" t="s">
        <v>149</v>
      </c>
      <c r="K47" s="84" t="s">
        <v>150</v>
      </c>
      <c r="L47" s="57"/>
      <c r="M47" s="57"/>
      <c r="N47" s="273" t="s">
        <v>148</v>
      </c>
      <c r="O47" s="90"/>
      <c r="P47" s="273" t="s">
        <v>148</v>
      </c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35" ht="22" customHeight="1" thickBot="1" x14ac:dyDescent="0.4">
      <c r="A48" s="8"/>
      <c r="B48" s="308"/>
      <c r="C48" s="187" t="s">
        <v>29</v>
      </c>
      <c r="D48" s="187" t="s">
        <v>42</v>
      </c>
      <c r="E48" s="188">
        <v>2.3E-2</v>
      </c>
      <c r="F48" s="96">
        <v>0.25</v>
      </c>
      <c r="G48" s="189">
        <f t="shared" si="0"/>
        <v>9.1999999999999998E-2</v>
      </c>
      <c r="H48" s="322"/>
      <c r="I48" s="308"/>
      <c r="J48" s="85" t="s">
        <v>141</v>
      </c>
      <c r="K48" s="80" t="s">
        <v>134</v>
      </c>
      <c r="L48" s="187" t="s">
        <v>151</v>
      </c>
      <c r="M48" s="187" t="s">
        <v>152</v>
      </c>
      <c r="N48" s="111">
        <v>2.3E-2</v>
      </c>
      <c r="O48" s="190">
        <v>0.25</v>
      </c>
      <c r="P48" s="187">
        <v>0.09</v>
      </c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35" ht="22" customHeight="1" thickBot="1" x14ac:dyDescent="0.4">
      <c r="A49" s="8"/>
      <c r="B49" s="308"/>
      <c r="C49" s="191" t="s">
        <v>29</v>
      </c>
      <c r="D49" s="191" t="s">
        <v>43</v>
      </c>
      <c r="E49" s="192">
        <v>2.3E-2</v>
      </c>
      <c r="F49" s="120">
        <v>0.25</v>
      </c>
      <c r="G49" s="193">
        <f t="shared" si="0"/>
        <v>9.1999999999999998E-2</v>
      </c>
      <c r="H49" s="322"/>
      <c r="I49" s="308"/>
      <c r="J49" s="80" t="s">
        <v>158</v>
      </c>
      <c r="K49" s="80" t="s">
        <v>134</v>
      </c>
      <c r="L49" s="191" t="s">
        <v>151</v>
      </c>
      <c r="M49" s="191" t="s">
        <v>153</v>
      </c>
      <c r="N49" s="104">
        <v>2.5000000000000001E-2</v>
      </c>
      <c r="O49" s="194">
        <v>0.25</v>
      </c>
      <c r="P49" s="191">
        <v>0.1</v>
      </c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1:35" ht="22" customHeight="1" thickBot="1" x14ac:dyDescent="0.4">
      <c r="A50" s="8"/>
      <c r="B50" s="308"/>
      <c r="C50" s="12" t="s">
        <v>29</v>
      </c>
      <c r="D50" s="12" t="s">
        <v>78</v>
      </c>
      <c r="E50" s="46">
        <v>3.7999999999999999E-2</v>
      </c>
      <c r="F50" s="40">
        <v>0.25</v>
      </c>
      <c r="G50" s="49">
        <f t="shared" si="0"/>
        <v>0.152</v>
      </c>
      <c r="H50" s="322"/>
      <c r="I50" s="308"/>
      <c r="J50" s="80" t="s">
        <v>160</v>
      </c>
      <c r="K50" s="80" t="s">
        <v>161</v>
      </c>
      <c r="L50" s="136" t="s">
        <v>207</v>
      </c>
      <c r="M50" s="136" t="s">
        <v>207</v>
      </c>
      <c r="N50" s="72"/>
      <c r="O50" s="195"/>
      <c r="P50" s="12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ht="22" customHeight="1" thickBot="1" x14ac:dyDescent="0.4">
      <c r="A51" s="8"/>
      <c r="B51" s="308"/>
      <c r="C51" s="196" t="s">
        <v>29</v>
      </c>
      <c r="D51" s="187" t="s">
        <v>44</v>
      </c>
      <c r="E51" s="197">
        <v>3.5000000000000003E-2</v>
      </c>
      <c r="F51" s="96">
        <v>0.25</v>
      </c>
      <c r="G51" s="189">
        <f t="shared" si="0"/>
        <v>0.14000000000000001</v>
      </c>
      <c r="H51" s="322"/>
      <c r="I51" s="308"/>
      <c r="J51" s="80" t="s">
        <v>163</v>
      </c>
      <c r="K51" s="80" t="s">
        <v>164</v>
      </c>
      <c r="L51" s="187" t="s">
        <v>151</v>
      </c>
      <c r="M51" s="187" t="s">
        <v>154</v>
      </c>
      <c r="N51" s="111">
        <v>0.04</v>
      </c>
      <c r="O51" s="190">
        <v>0.25</v>
      </c>
      <c r="P51" s="187">
        <v>0.16</v>
      </c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5" ht="22" customHeight="1" thickBot="1" x14ac:dyDescent="0.4">
      <c r="A52" s="8"/>
      <c r="B52" s="308"/>
      <c r="C52" s="198" t="s">
        <v>29</v>
      </c>
      <c r="D52" s="191" t="s">
        <v>45</v>
      </c>
      <c r="E52" s="199">
        <v>4.8000000000000001E-2</v>
      </c>
      <c r="F52" s="120">
        <v>0.25</v>
      </c>
      <c r="G52" s="193">
        <f t="shared" si="0"/>
        <v>0.192</v>
      </c>
      <c r="H52" s="322"/>
      <c r="I52" s="308"/>
      <c r="J52" s="85" t="s">
        <v>165</v>
      </c>
      <c r="K52" s="80" t="s">
        <v>134</v>
      </c>
      <c r="L52" s="191" t="s">
        <v>151</v>
      </c>
      <c r="M52" s="198" t="s">
        <v>155</v>
      </c>
      <c r="N52" s="200">
        <v>5.2999999999999999E-2</v>
      </c>
      <c r="O52" s="194">
        <v>0.25</v>
      </c>
      <c r="P52" s="198">
        <v>0.21</v>
      </c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35" ht="22" customHeight="1" thickBot="1" x14ac:dyDescent="0.4">
      <c r="A53" s="8"/>
      <c r="B53" s="308"/>
      <c r="C53" s="15" t="s">
        <v>29</v>
      </c>
      <c r="D53" s="12" t="s">
        <v>79</v>
      </c>
      <c r="E53" s="47">
        <v>5.5E-2</v>
      </c>
      <c r="F53" s="40">
        <v>0.25</v>
      </c>
      <c r="G53" s="49">
        <f t="shared" si="0"/>
        <v>0.22</v>
      </c>
      <c r="H53" s="322"/>
      <c r="I53" s="308"/>
      <c r="J53" s="85" t="s">
        <v>166</v>
      </c>
      <c r="K53" s="85" t="s">
        <v>130</v>
      </c>
      <c r="L53" s="136" t="s">
        <v>207</v>
      </c>
      <c r="M53" s="136" t="s">
        <v>207</v>
      </c>
      <c r="N53" s="76"/>
      <c r="O53" s="195"/>
      <c r="P53" s="15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1:35" s="7" customFormat="1" ht="22" customHeight="1" thickBot="1" x14ac:dyDescent="0.4">
      <c r="A54" s="8"/>
      <c r="B54" s="308"/>
      <c r="C54" s="15" t="s">
        <v>29</v>
      </c>
      <c r="D54" s="12" t="s">
        <v>80</v>
      </c>
      <c r="E54" s="47">
        <v>0.1</v>
      </c>
      <c r="F54" s="40">
        <v>0.25</v>
      </c>
      <c r="G54" s="49">
        <f t="shared" si="0"/>
        <v>0.4</v>
      </c>
      <c r="H54" s="322"/>
      <c r="I54" s="308"/>
      <c r="J54" s="85" t="s">
        <v>167</v>
      </c>
      <c r="K54" s="85" t="s">
        <v>130</v>
      </c>
      <c r="L54" s="136" t="s">
        <v>207</v>
      </c>
      <c r="M54" s="136" t="s">
        <v>207</v>
      </c>
      <c r="N54" s="76"/>
      <c r="O54" s="195"/>
      <c r="P54" s="15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1:35" s="7" customFormat="1" ht="22" customHeight="1" thickBot="1" x14ac:dyDescent="0.4">
      <c r="A55" s="8"/>
      <c r="B55" s="308"/>
      <c r="C55" s="196" t="s">
        <v>30</v>
      </c>
      <c r="D55" s="187" t="s">
        <v>46</v>
      </c>
      <c r="E55" s="197">
        <v>0.02</v>
      </c>
      <c r="F55" s="96">
        <v>0.25</v>
      </c>
      <c r="G55" s="189">
        <f t="shared" si="0"/>
        <v>0.08</v>
      </c>
      <c r="H55" s="322"/>
      <c r="I55" s="308"/>
      <c r="J55" s="85" t="s">
        <v>168</v>
      </c>
      <c r="K55" s="85" t="s">
        <v>130</v>
      </c>
      <c r="L55" s="196" t="s">
        <v>156</v>
      </c>
      <c r="M55" s="196" t="s">
        <v>157</v>
      </c>
      <c r="N55" s="114">
        <v>0.03</v>
      </c>
      <c r="O55" s="190">
        <v>0.25</v>
      </c>
      <c r="P55" s="196">
        <v>0.12</v>
      </c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1:35" s="7" customFormat="1" ht="22" customHeight="1" thickBot="1" x14ac:dyDescent="0.4">
      <c r="A56" s="8"/>
      <c r="B56" s="308"/>
      <c r="C56" s="191" t="s">
        <v>31</v>
      </c>
      <c r="D56" s="191" t="s">
        <v>47</v>
      </c>
      <c r="E56" s="192">
        <v>7.4999999999999997E-2</v>
      </c>
      <c r="F56" s="120">
        <v>0.25</v>
      </c>
      <c r="G56" s="193">
        <f t="shared" si="0"/>
        <v>0.3</v>
      </c>
      <c r="H56" s="322"/>
      <c r="I56" s="308"/>
      <c r="J56" s="85" t="s">
        <v>169</v>
      </c>
      <c r="K56" s="85" t="s">
        <v>134</v>
      </c>
      <c r="L56" s="191" t="s">
        <v>159</v>
      </c>
      <c r="M56" s="191" t="s">
        <v>157</v>
      </c>
      <c r="N56" s="104">
        <v>0.09</v>
      </c>
      <c r="O56" s="194">
        <v>0.25</v>
      </c>
      <c r="P56" s="191">
        <v>0.36</v>
      </c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1:35" s="7" customFormat="1" ht="22" customHeight="1" thickBot="1" x14ac:dyDescent="0.4">
      <c r="A57" s="8"/>
      <c r="B57" s="308"/>
      <c r="C57" s="187" t="s">
        <v>32</v>
      </c>
      <c r="D57" s="187" t="s">
        <v>47</v>
      </c>
      <c r="E57" s="188">
        <v>4.2999999999999997E-2</v>
      </c>
      <c r="F57" s="96">
        <v>0.25</v>
      </c>
      <c r="G57" s="189">
        <f t="shared" si="0"/>
        <v>0.17199999999999999</v>
      </c>
      <c r="H57" s="322"/>
      <c r="I57" s="308"/>
      <c r="J57" s="85" t="s">
        <v>170</v>
      </c>
      <c r="K57" s="85" t="s">
        <v>130</v>
      </c>
      <c r="L57" s="187" t="s">
        <v>162</v>
      </c>
      <c r="M57" s="187" t="s">
        <v>157</v>
      </c>
      <c r="N57" s="111">
        <v>8.3000000000000004E-2</v>
      </c>
      <c r="O57" s="190">
        <v>0.25</v>
      </c>
      <c r="P57" s="187">
        <v>0.33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1:35" s="7" customFormat="1" ht="22" customHeight="1" thickBot="1" x14ac:dyDescent="0.4">
      <c r="A58" s="8"/>
      <c r="B58" s="308"/>
      <c r="C58" s="191" t="s">
        <v>33</v>
      </c>
      <c r="D58" s="191" t="s">
        <v>46</v>
      </c>
      <c r="E58" s="192">
        <v>9.5000000000000001E-2</v>
      </c>
      <c r="F58" s="120">
        <v>0.25</v>
      </c>
      <c r="G58" s="193">
        <f t="shared" si="0"/>
        <v>0.38</v>
      </c>
      <c r="H58" s="322"/>
      <c r="I58" s="308"/>
      <c r="J58" s="85" t="s">
        <v>171</v>
      </c>
      <c r="K58" s="85" t="s">
        <v>172</v>
      </c>
      <c r="L58" s="191" t="s">
        <v>163</v>
      </c>
      <c r="M58" s="191" t="s">
        <v>157</v>
      </c>
      <c r="N58" s="104">
        <v>0.121</v>
      </c>
      <c r="O58" s="194">
        <v>0.25</v>
      </c>
      <c r="P58" s="191">
        <v>0.48299999999999998</v>
      </c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1:35" s="7" customFormat="1" ht="22" customHeight="1" thickBot="1" x14ac:dyDescent="0.4">
      <c r="A59" s="8"/>
      <c r="B59" s="308"/>
      <c r="C59" s="187" t="s">
        <v>34</v>
      </c>
      <c r="D59" s="187" t="s">
        <v>47</v>
      </c>
      <c r="E59" s="188">
        <v>5.0999999999999997E-2</v>
      </c>
      <c r="F59" s="96">
        <v>0.25</v>
      </c>
      <c r="G59" s="189">
        <f t="shared" si="0"/>
        <v>0.20399999999999999</v>
      </c>
      <c r="H59" s="322"/>
      <c r="I59" s="308"/>
      <c r="J59" s="85" t="s">
        <v>173</v>
      </c>
      <c r="K59" s="85" t="s">
        <v>174</v>
      </c>
      <c r="L59" s="196" t="s">
        <v>165</v>
      </c>
      <c r="M59" s="196" t="s">
        <v>157</v>
      </c>
      <c r="N59" s="114">
        <v>5.0999999999999997E-2</v>
      </c>
      <c r="O59" s="190">
        <v>0.25</v>
      </c>
      <c r="P59" s="196">
        <v>0.20399999999999999</v>
      </c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1:35" s="7" customFormat="1" ht="22" customHeight="1" thickBot="1" x14ac:dyDescent="0.4">
      <c r="A60" s="8"/>
      <c r="B60" s="308"/>
      <c r="C60" s="191" t="s">
        <v>35</v>
      </c>
      <c r="D60" s="191" t="s">
        <v>47</v>
      </c>
      <c r="E60" s="192">
        <v>4.4999999999999998E-2</v>
      </c>
      <c r="F60" s="120">
        <v>0.25</v>
      </c>
      <c r="G60" s="193">
        <f t="shared" si="0"/>
        <v>0.18</v>
      </c>
      <c r="H60" s="322"/>
      <c r="I60" s="308"/>
      <c r="J60" s="256"/>
      <c r="K60" s="67"/>
      <c r="L60" s="198" t="s">
        <v>166</v>
      </c>
      <c r="M60" s="198" t="s">
        <v>157</v>
      </c>
      <c r="N60" s="200">
        <v>7.1999999999999995E-2</v>
      </c>
      <c r="O60" s="194">
        <v>0.25</v>
      </c>
      <c r="P60" s="198">
        <v>0.28899999999999998</v>
      </c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1:35" s="7" customFormat="1" ht="22" customHeight="1" thickBot="1" x14ac:dyDescent="0.4">
      <c r="A61" s="8"/>
      <c r="B61" s="308"/>
      <c r="C61" s="187" t="s">
        <v>36</v>
      </c>
      <c r="D61" s="187" t="s">
        <v>46</v>
      </c>
      <c r="E61" s="188">
        <v>7.3999999999999996E-2</v>
      </c>
      <c r="F61" s="96">
        <v>0.25</v>
      </c>
      <c r="G61" s="189">
        <f t="shared" si="0"/>
        <v>0.29599999999999999</v>
      </c>
      <c r="H61" s="322"/>
      <c r="I61" s="308"/>
      <c r="J61" s="80" t="s">
        <v>176</v>
      </c>
      <c r="K61" s="70" t="s">
        <v>150</v>
      </c>
      <c r="L61" s="196" t="s">
        <v>167</v>
      </c>
      <c r="M61" s="196" t="s">
        <v>157</v>
      </c>
      <c r="N61" s="114">
        <v>0.11799999999999999</v>
      </c>
      <c r="O61" s="190">
        <v>0.25</v>
      </c>
      <c r="P61" s="196">
        <v>0.47</v>
      </c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1:35" s="7" customFormat="1" ht="22" customHeight="1" thickBot="1" x14ac:dyDescent="0.4">
      <c r="A62" s="8"/>
      <c r="B62" s="308"/>
      <c r="C62" s="191" t="s">
        <v>37</v>
      </c>
      <c r="D62" s="191" t="s">
        <v>47</v>
      </c>
      <c r="E62" s="192">
        <v>5.8999999999999997E-2</v>
      </c>
      <c r="F62" s="120">
        <v>0.25</v>
      </c>
      <c r="G62" s="193">
        <f t="shared" si="0"/>
        <v>0.23599999999999999</v>
      </c>
      <c r="H62" s="322"/>
      <c r="I62" s="308"/>
      <c r="J62" s="80" t="s">
        <v>177</v>
      </c>
      <c r="K62" s="70" t="s">
        <v>150</v>
      </c>
      <c r="L62" s="198" t="s">
        <v>168</v>
      </c>
      <c r="M62" s="198" t="s">
        <v>157</v>
      </c>
      <c r="N62" s="200">
        <v>9.5000000000000001E-2</v>
      </c>
      <c r="O62" s="194">
        <v>0.25</v>
      </c>
      <c r="P62" s="198">
        <v>0.3795</v>
      </c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1:35" s="7" customFormat="1" ht="22" customHeight="1" thickBot="1" x14ac:dyDescent="0.4">
      <c r="A63" s="8"/>
      <c r="B63" s="308"/>
      <c r="C63" s="187" t="s">
        <v>38</v>
      </c>
      <c r="D63" s="187" t="s">
        <v>47</v>
      </c>
      <c r="E63" s="188">
        <v>8.1000000000000003E-2</v>
      </c>
      <c r="F63" s="96">
        <v>0.25</v>
      </c>
      <c r="G63" s="189">
        <f t="shared" si="0"/>
        <v>0.32400000000000001</v>
      </c>
      <c r="H63" s="322"/>
      <c r="I63" s="308"/>
      <c r="J63" s="80" t="s">
        <v>179</v>
      </c>
      <c r="K63" s="70" t="s">
        <v>150</v>
      </c>
      <c r="L63" s="196" t="s">
        <v>169</v>
      </c>
      <c r="M63" s="196" t="s">
        <v>157</v>
      </c>
      <c r="N63" s="114">
        <v>8.1000000000000003E-2</v>
      </c>
      <c r="O63" s="190">
        <v>0.25</v>
      </c>
      <c r="P63" s="196">
        <v>0.32300000000000001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1:35" s="7" customFormat="1" ht="22" customHeight="1" thickBot="1" x14ac:dyDescent="0.4">
      <c r="A64" s="8"/>
      <c r="B64" s="308"/>
      <c r="C64" s="191" t="s">
        <v>39</v>
      </c>
      <c r="D64" s="191" t="s">
        <v>46</v>
      </c>
      <c r="E64" s="192">
        <v>0.17599999999999999</v>
      </c>
      <c r="F64" s="120">
        <v>0.25</v>
      </c>
      <c r="G64" s="193">
        <f t="shared" si="0"/>
        <v>0.70399999999999996</v>
      </c>
      <c r="H64" s="322"/>
      <c r="I64" s="308"/>
      <c r="J64" s="80" t="s">
        <v>162</v>
      </c>
      <c r="K64" s="70" t="s">
        <v>181</v>
      </c>
      <c r="L64" s="103" t="s">
        <v>170</v>
      </c>
      <c r="M64" s="103" t="s">
        <v>157</v>
      </c>
      <c r="N64" s="104">
        <v>0.17599999999999999</v>
      </c>
      <c r="O64" s="194">
        <v>0.25</v>
      </c>
      <c r="P64" s="103">
        <v>0.70399999999999996</v>
      </c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spans="1:35" s="7" customFormat="1" ht="22" customHeight="1" thickBot="1" x14ac:dyDescent="0.4">
      <c r="A65" s="8"/>
      <c r="B65" s="308"/>
      <c r="C65" s="196" t="s">
        <v>40</v>
      </c>
      <c r="D65" s="187" t="s">
        <v>47</v>
      </c>
      <c r="E65" s="188">
        <v>0.109</v>
      </c>
      <c r="F65" s="96">
        <v>1</v>
      </c>
      <c r="G65" s="189">
        <f t="shared" si="0"/>
        <v>0.109</v>
      </c>
      <c r="H65" s="322"/>
      <c r="I65" s="308"/>
      <c r="J65" s="80" t="s">
        <v>165</v>
      </c>
      <c r="K65" s="70" t="s">
        <v>134</v>
      </c>
      <c r="L65" s="110" t="s">
        <v>171</v>
      </c>
      <c r="M65" s="110" t="s">
        <v>157</v>
      </c>
      <c r="N65" s="111">
        <v>0.122</v>
      </c>
      <c r="O65" s="112">
        <v>1</v>
      </c>
      <c r="P65" s="110">
        <v>0.122</v>
      </c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1:35" s="7" customFormat="1" ht="22" customHeight="1" thickBot="1" x14ac:dyDescent="0.4">
      <c r="A66" s="8"/>
      <c r="B66" s="309"/>
      <c r="C66" s="201" t="s">
        <v>41</v>
      </c>
      <c r="D66" s="202" t="s">
        <v>47</v>
      </c>
      <c r="E66" s="203">
        <v>0.65700000000000003</v>
      </c>
      <c r="F66" s="120">
        <v>1</v>
      </c>
      <c r="G66" s="193">
        <f t="shared" si="0"/>
        <v>0.65700000000000003</v>
      </c>
      <c r="H66" s="323"/>
      <c r="I66" s="308"/>
      <c r="J66" s="80" t="s">
        <v>182</v>
      </c>
      <c r="K66" s="70" t="s">
        <v>150</v>
      </c>
      <c r="L66" s="204" t="s">
        <v>173</v>
      </c>
      <c r="M66" s="204" t="s">
        <v>157</v>
      </c>
      <c r="N66" s="200">
        <v>7.2999999999999995E-2</v>
      </c>
      <c r="O66" s="205">
        <v>1</v>
      </c>
      <c r="P66" s="204">
        <v>7.2999999999999995E-2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1:35" s="7" customFormat="1" ht="55.5" customHeight="1" thickBot="1" x14ac:dyDescent="0.4">
      <c r="A67" s="8"/>
      <c r="B67" s="305" t="s">
        <v>57</v>
      </c>
      <c r="C67" s="208"/>
      <c r="D67" s="32"/>
      <c r="E67" s="265" t="s">
        <v>66</v>
      </c>
      <c r="F67" s="48"/>
      <c r="G67" s="266" t="s">
        <v>66</v>
      </c>
      <c r="H67" s="321">
        <v>7</v>
      </c>
      <c r="I67" s="330" t="s">
        <v>175</v>
      </c>
      <c r="J67" s="80" t="s">
        <v>169</v>
      </c>
      <c r="K67" s="70" t="s">
        <v>134</v>
      </c>
      <c r="L67" s="26"/>
      <c r="M67" s="26"/>
      <c r="N67" s="92" t="s">
        <v>148</v>
      </c>
      <c r="O67" s="87"/>
      <c r="P67" s="92" t="s">
        <v>148</v>
      </c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1:35" s="7" customFormat="1" ht="22" customHeight="1" thickBot="1" x14ac:dyDescent="0.4">
      <c r="A68" s="8"/>
      <c r="B68" s="306"/>
      <c r="C68" s="187" t="s">
        <v>30</v>
      </c>
      <c r="D68" s="187" t="s">
        <v>47</v>
      </c>
      <c r="E68" s="110">
        <v>7.0999999999999994E-2</v>
      </c>
      <c r="F68" s="96">
        <v>0.25</v>
      </c>
      <c r="G68" s="189">
        <f t="shared" si="0"/>
        <v>0.28399999999999997</v>
      </c>
      <c r="H68" s="322"/>
      <c r="I68" s="330"/>
      <c r="J68" s="80" t="s">
        <v>184</v>
      </c>
      <c r="K68" s="70" t="s">
        <v>130</v>
      </c>
      <c r="L68" s="110" t="s">
        <v>156</v>
      </c>
      <c r="M68" s="110" t="s">
        <v>157</v>
      </c>
      <c r="N68" s="111">
        <v>7.0999999999999994E-2</v>
      </c>
      <c r="O68" s="112">
        <v>0.25</v>
      </c>
      <c r="P68" s="110">
        <v>0.28499999999999998</v>
      </c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spans="1:35" s="7" customFormat="1" ht="22" customHeight="1" thickBot="1" x14ac:dyDescent="0.4">
      <c r="A69" s="8"/>
      <c r="B69" s="306"/>
      <c r="C69" s="191" t="s">
        <v>48</v>
      </c>
      <c r="D69" s="191" t="s">
        <v>47</v>
      </c>
      <c r="E69" s="103">
        <v>7.0999999999999994E-2</v>
      </c>
      <c r="F69" s="120">
        <v>0.25</v>
      </c>
      <c r="G69" s="193">
        <f t="shared" si="0"/>
        <v>0.28399999999999997</v>
      </c>
      <c r="H69" s="322"/>
      <c r="I69" s="330"/>
      <c r="J69" s="80" t="s">
        <v>166</v>
      </c>
      <c r="K69" s="70" t="s">
        <v>130</v>
      </c>
      <c r="L69" s="103" t="s">
        <v>178</v>
      </c>
      <c r="M69" s="103" t="s">
        <v>157</v>
      </c>
      <c r="N69" s="104">
        <v>7.0999999999999994E-2</v>
      </c>
      <c r="O69" s="105">
        <v>0.25</v>
      </c>
      <c r="P69" s="103">
        <v>0.28499999999999998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spans="1:35" s="7" customFormat="1" ht="22" customHeight="1" thickBot="1" x14ac:dyDescent="0.4">
      <c r="A70" s="8"/>
      <c r="B70" s="306"/>
      <c r="C70" s="187" t="s">
        <v>49</v>
      </c>
      <c r="D70" s="187" t="s">
        <v>46</v>
      </c>
      <c r="E70" s="111">
        <v>8.8999999999999996E-2</v>
      </c>
      <c r="F70" s="96">
        <v>0.25</v>
      </c>
      <c r="G70" s="189">
        <f t="shared" si="0"/>
        <v>0.35599999999999998</v>
      </c>
      <c r="H70" s="322"/>
      <c r="I70" s="330"/>
      <c r="J70" s="80" t="s">
        <v>167</v>
      </c>
      <c r="K70" s="70" t="s">
        <v>130</v>
      </c>
      <c r="L70" s="110" t="s">
        <v>180</v>
      </c>
      <c r="M70" s="110" t="s">
        <v>157</v>
      </c>
      <c r="N70" s="111">
        <v>8.8999999999999996E-2</v>
      </c>
      <c r="O70" s="112">
        <v>0.25</v>
      </c>
      <c r="P70" s="110">
        <v>0.35599999999999998</v>
      </c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1:35" s="7" customFormat="1" ht="22" customHeight="1" thickBot="1" x14ac:dyDescent="0.4">
      <c r="A71" s="8"/>
      <c r="B71" s="306"/>
      <c r="C71" s="191" t="s">
        <v>32</v>
      </c>
      <c r="D71" s="191" t="s">
        <v>47</v>
      </c>
      <c r="E71" s="104">
        <v>5.1999999999999998E-2</v>
      </c>
      <c r="F71" s="120">
        <v>0.25</v>
      </c>
      <c r="G71" s="193">
        <f t="shared" si="0"/>
        <v>0.20799999999999999</v>
      </c>
      <c r="H71" s="322"/>
      <c r="I71" s="330"/>
      <c r="J71" s="80" t="s">
        <v>185</v>
      </c>
      <c r="K71" s="70" t="s">
        <v>174</v>
      </c>
      <c r="L71" s="103" t="s">
        <v>162</v>
      </c>
      <c r="M71" s="103" t="s">
        <v>157</v>
      </c>
      <c r="N71" s="104">
        <v>5.1999999999999998E-2</v>
      </c>
      <c r="O71" s="105">
        <v>0.25</v>
      </c>
      <c r="P71" s="103">
        <v>0.20599999999999999</v>
      </c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1:35" s="7" customFormat="1" ht="22" customHeight="1" thickBot="1" x14ac:dyDescent="0.4">
      <c r="A72" s="8"/>
      <c r="B72" s="306"/>
      <c r="C72" s="187" t="s">
        <v>50</v>
      </c>
      <c r="D72" s="187" t="s">
        <v>47</v>
      </c>
      <c r="E72" s="111">
        <v>5.0999999999999997E-2</v>
      </c>
      <c r="F72" s="96">
        <v>0.25</v>
      </c>
      <c r="G72" s="189">
        <f t="shared" si="0"/>
        <v>0.20399999999999999</v>
      </c>
      <c r="H72" s="322"/>
      <c r="I72" s="330"/>
      <c r="J72" s="80" t="s">
        <v>188</v>
      </c>
      <c r="K72" s="70" t="s">
        <v>174</v>
      </c>
      <c r="L72" s="110" t="s">
        <v>165</v>
      </c>
      <c r="M72" s="110" t="s">
        <v>157</v>
      </c>
      <c r="N72" s="111">
        <v>5.0999999999999997E-2</v>
      </c>
      <c r="O72" s="112">
        <v>0.25</v>
      </c>
      <c r="P72" s="110">
        <v>0.20300000000000001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1:35" s="7" customFormat="1" ht="22" customHeight="1" thickBot="1" x14ac:dyDescent="0.4">
      <c r="A73" s="8"/>
      <c r="B73" s="306"/>
      <c r="C73" s="191" t="s">
        <v>51</v>
      </c>
      <c r="D73" s="103" t="s">
        <v>55</v>
      </c>
      <c r="E73" s="104">
        <v>5.8000000000000003E-2</v>
      </c>
      <c r="F73" s="120">
        <v>0.25</v>
      </c>
      <c r="G73" s="193">
        <f t="shared" si="0"/>
        <v>0.23200000000000001</v>
      </c>
      <c r="H73" s="322"/>
      <c r="I73" s="330"/>
      <c r="J73" s="80" t="s">
        <v>173</v>
      </c>
      <c r="K73" s="70" t="s">
        <v>174</v>
      </c>
      <c r="L73" s="103" t="s">
        <v>182</v>
      </c>
      <c r="M73" s="103" t="s">
        <v>183</v>
      </c>
      <c r="N73" s="104">
        <v>6.5000000000000002E-2</v>
      </c>
      <c r="O73" s="105">
        <v>0.25</v>
      </c>
      <c r="P73" s="103">
        <v>0.26</v>
      </c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1:35" s="7" customFormat="1" ht="22" customHeight="1" thickBot="1" x14ac:dyDescent="0.4">
      <c r="A74" s="8"/>
      <c r="B74" s="306"/>
      <c r="C74" s="34" t="s">
        <v>51</v>
      </c>
      <c r="D74" s="34" t="s">
        <v>81</v>
      </c>
      <c r="E74" s="35">
        <v>6.3E-2</v>
      </c>
      <c r="F74" s="40">
        <v>0.25</v>
      </c>
      <c r="G74" s="49">
        <f t="shared" si="0"/>
        <v>0.252</v>
      </c>
      <c r="H74" s="322"/>
      <c r="I74" s="330"/>
      <c r="J74" s="15"/>
      <c r="K74" s="74"/>
      <c r="L74" s="136" t="s">
        <v>207</v>
      </c>
      <c r="M74" s="136" t="s">
        <v>207</v>
      </c>
      <c r="N74" s="72"/>
      <c r="O74" s="71"/>
      <c r="P74" s="2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1:35" s="7" customFormat="1" ht="22" customHeight="1" thickBot="1" x14ac:dyDescent="0.4">
      <c r="A75" s="8"/>
      <c r="B75" s="306"/>
      <c r="C75" s="34" t="s">
        <v>51</v>
      </c>
      <c r="D75" s="34" t="s">
        <v>82</v>
      </c>
      <c r="E75" s="35">
        <v>6.8000000000000005E-2</v>
      </c>
      <c r="F75" s="40">
        <v>0.25</v>
      </c>
      <c r="G75" s="49">
        <f t="shared" ref="G75:G80" si="2">IF(F75=100%,E75,E75*4)</f>
        <v>0.27200000000000002</v>
      </c>
      <c r="H75" s="322"/>
      <c r="I75" s="330"/>
      <c r="J75" s="15"/>
      <c r="K75" s="74"/>
      <c r="L75" s="136" t="s">
        <v>207</v>
      </c>
      <c r="M75" s="136" t="s">
        <v>207</v>
      </c>
      <c r="N75" s="72"/>
      <c r="O75" s="71"/>
      <c r="P75" s="2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1:35" s="7" customFormat="1" ht="22" customHeight="1" thickBot="1" x14ac:dyDescent="0.4">
      <c r="A76" s="8"/>
      <c r="B76" s="306"/>
      <c r="C76" s="34" t="s">
        <v>51</v>
      </c>
      <c r="D76" s="34" t="s">
        <v>83</v>
      </c>
      <c r="E76" s="35">
        <v>0.11799999999999999</v>
      </c>
      <c r="F76" s="40">
        <v>0.25</v>
      </c>
      <c r="G76" s="49">
        <f t="shared" si="2"/>
        <v>0.47199999999999998</v>
      </c>
      <c r="H76" s="322"/>
      <c r="I76" s="330"/>
      <c r="J76" s="15"/>
      <c r="K76" s="74"/>
      <c r="L76" s="136" t="s">
        <v>207</v>
      </c>
      <c r="M76" s="136" t="s">
        <v>207</v>
      </c>
      <c r="N76" s="72"/>
      <c r="O76" s="71"/>
      <c r="P76" s="2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1:35" s="7" customFormat="1" ht="22" customHeight="1" thickBot="1" x14ac:dyDescent="0.4">
      <c r="A77" s="8"/>
      <c r="B77" s="306"/>
      <c r="C77" s="187" t="s">
        <v>38</v>
      </c>
      <c r="D77" s="187" t="s">
        <v>47</v>
      </c>
      <c r="E77" s="111">
        <v>0.159</v>
      </c>
      <c r="F77" s="96">
        <v>0.25</v>
      </c>
      <c r="G77" s="189">
        <f t="shared" si="2"/>
        <v>0.63600000000000001</v>
      </c>
      <c r="H77" s="322"/>
      <c r="I77" s="330"/>
      <c r="J77" s="80" t="s">
        <v>171</v>
      </c>
      <c r="K77" s="70" t="s">
        <v>174</v>
      </c>
      <c r="L77" s="110" t="s">
        <v>169</v>
      </c>
      <c r="M77" s="110" t="s">
        <v>157</v>
      </c>
      <c r="N77" s="111">
        <v>0.159</v>
      </c>
      <c r="O77" s="112">
        <v>0.25</v>
      </c>
      <c r="P77" s="110">
        <v>0.63600000000000001</v>
      </c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</row>
    <row r="78" spans="1:35" s="7" customFormat="1" ht="22" customHeight="1" thickBot="1" x14ac:dyDescent="0.4">
      <c r="A78" s="8"/>
      <c r="B78" s="306"/>
      <c r="C78" s="191" t="s">
        <v>39</v>
      </c>
      <c r="D78" s="191" t="s">
        <v>47</v>
      </c>
      <c r="E78" s="104">
        <v>0.248</v>
      </c>
      <c r="F78" s="120">
        <v>0.25</v>
      </c>
      <c r="G78" s="193">
        <f t="shared" si="2"/>
        <v>0.99199999999999999</v>
      </c>
      <c r="H78" s="322"/>
      <c r="I78" s="330"/>
      <c r="J78" s="85" t="s">
        <v>191</v>
      </c>
      <c r="K78" s="73" t="s">
        <v>174</v>
      </c>
      <c r="L78" s="103" t="s">
        <v>184</v>
      </c>
      <c r="M78" s="103" t="s">
        <v>157</v>
      </c>
      <c r="N78" s="104">
        <v>0.248</v>
      </c>
      <c r="O78" s="105">
        <v>0.25</v>
      </c>
      <c r="P78" s="103">
        <v>0.99299999999999999</v>
      </c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</row>
    <row r="79" spans="1:35" s="7" customFormat="1" ht="22" customHeight="1" thickBot="1" x14ac:dyDescent="0.4">
      <c r="A79" s="8"/>
      <c r="B79" s="306"/>
      <c r="C79" s="187" t="s">
        <v>35</v>
      </c>
      <c r="D79" s="187" t="s">
        <v>46</v>
      </c>
      <c r="E79" s="111">
        <v>0.16600000000000001</v>
      </c>
      <c r="F79" s="96">
        <v>0.25</v>
      </c>
      <c r="G79" s="189">
        <f t="shared" si="2"/>
        <v>0.66400000000000003</v>
      </c>
      <c r="H79" s="322"/>
      <c r="I79" s="330"/>
      <c r="J79" s="80"/>
      <c r="K79" s="70"/>
      <c r="L79" s="110" t="s">
        <v>166</v>
      </c>
      <c r="M79" s="110" t="s">
        <v>157</v>
      </c>
      <c r="N79" s="111">
        <v>0.16600000000000001</v>
      </c>
      <c r="O79" s="112">
        <v>0.25</v>
      </c>
      <c r="P79" s="110">
        <v>0.66200000000000003</v>
      </c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</row>
    <row r="80" spans="1:35" s="7" customFormat="1" ht="22" customHeight="1" thickBot="1" x14ac:dyDescent="0.4">
      <c r="A80" s="8"/>
      <c r="B80" s="306"/>
      <c r="C80" s="191" t="s">
        <v>36</v>
      </c>
      <c r="D80" s="191" t="s">
        <v>47</v>
      </c>
      <c r="E80" s="104">
        <v>0.26400000000000001</v>
      </c>
      <c r="F80" s="120">
        <v>0.25</v>
      </c>
      <c r="G80" s="193">
        <f t="shared" si="2"/>
        <v>1.056</v>
      </c>
      <c r="H80" s="322"/>
      <c r="I80" s="330"/>
      <c r="J80" s="80" t="s">
        <v>167</v>
      </c>
      <c r="K80" s="70" t="s">
        <v>130</v>
      </c>
      <c r="L80" s="103" t="s">
        <v>167</v>
      </c>
      <c r="M80" s="103" t="s">
        <v>157</v>
      </c>
      <c r="N80" s="104">
        <v>0.26400000000000001</v>
      </c>
      <c r="O80" s="105">
        <v>0.25</v>
      </c>
      <c r="P80" s="103">
        <v>1.0549999999999999</v>
      </c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s="7" customFormat="1" ht="22" customHeight="1" thickBot="1" x14ac:dyDescent="0.4">
      <c r="A81" s="8"/>
      <c r="B81" s="306"/>
      <c r="C81" s="187" t="s">
        <v>40</v>
      </c>
      <c r="D81" s="110" t="s">
        <v>47</v>
      </c>
      <c r="E81" s="111">
        <v>0.122</v>
      </c>
      <c r="F81" s="96">
        <v>1</v>
      </c>
      <c r="G81" s="189">
        <f>IF(F81=100%,E81,E81*4)</f>
        <v>0.122</v>
      </c>
      <c r="H81" s="322"/>
      <c r="I81" s="330"/>
      <c r="J81" s="88" t="s">
        <v>136</v>
      </c>
      <c r="K81" s="78" t="s">
        <v>121</v>
      </c>
      <c r="L81" s="110" t="s">
        <v>171</v>
      </c>
      <c r="M81" s="110" t="s">
        <v>46</v>
      </c>
      <c r="N81" s="111">
        <v>0.122</v>
      </c>
      <c r="O81" s="112">
        <v>1</v>
      </c>
      <c r="P81" s="110">
        <v>0.122</v>
      </c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spans="1:35" s="7" customFormat="1" ht="22" customHeight="1" thickBot="1" x14ac:dyDescent="0.4">
      <c r="A82" s="8"/>
      <c r="B82" s="306"/>
      <c r="C82" s="34"/>
      <c r="D82" s="33"/>
      <c r="E82" s="267" t="s">
        <v>67</v>
      </c>
      <c r="F82" s="40"/>
      <c r="G82" s="267" t="s">
        <v>67</v>
      </c>
      <c r="H82" s="322"/>
      <c r="I82" s="330"/>
      <c r="J82" s="88"/>
      <c r="K82" s="209"/>
      <c r="L82" s="2"/>
      <c r="M82" s="2"/>
      <c r="N82" s="92" t="s">
        <v>67</v>
      </c>
      <c r="O82" s="40"/>
      <c r="P82" s="92" t="s">
        <v>67</v>
      </c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</row>
    <row r="83" spans="1:35" s="7" customFormat="1" ht="44" thickBot="1" x14ac:dyDescent="0.4">
      <c r="A83" s="8"/>
      <c r="B83" s="306"/>
      <c r="C83" s="191" t="s">
        <v>52</v>
      </c>
      <c r="D83" s="103" t="s">
        <v>56</v>
      </c>
      <c r="E83" s="104" t="s">
        <v>97</v>
      </c>
      <c r="F83" s="120">
        <v>1</v>
      </c>
      <c r="G83" s="193" t="str">
        <f t="shared" ref="G83:G86" si="3">IF(F83=100%,E83,E83*4)</f>
        <v>16,540 **</v>
      </c>
      <c r="H83" s="322"/>
      <c r="I83" s="330"/>
      <c r="J83" s="80" t="s">
        <v>166</v>
      </c>
      <c r="K83" s="70" t="s">
        <v>130</v>
      </c>
      <c r="L83" s="103" t="s">
        <v>185</v>
      </c>
      <c r="M83" s="103" t="s">
        <v>186</v>
      </c>
      <c r="N83" s="104" t="s">
        <v>187</v>
      </c>
      <c r="O83" s="105">
        <v>1</v>
      </c>
      <c r="P83" s="103">
        <v>16.54</v>
      </c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</row>
    <row r="84" spans="1:35" s="7" customFormat="1" ht="44" thickBot="1" x14ac:dyDescent="0.4">
      <c r="A84" s="8"/>
      <c r="B84" s="306"/>
      <c r="C84" s="187" t="s">
        <v>53</v>
      </c>
      <c r="D84" s="110" t="s">
        <v>56</v>
      </c>
      <c r="E84" s="111" t="s">
        <v>98</v>
      </c>
      <c r="F84" s="96">
        <v>1</v>
      </c>
      <c r="G84" s="189" t="str">
        <f t="shared" si="3"/>
        <v>10,500 **</v>
      </c>
      <c r="H84" s="322"/>
      <c r="I84" s="330"/>
      <c r="J84" s="88" t="s">
        <v>195</v>
      </c>
      <c r="K84" s="70"/>
      <c r="L84" s="110" t="s">
        <v>188</v>
      </c>
      <c r="M84" s="110" t="s">
        <v>186</v>
      </c>
      <c r="N84" s="111" t="s">
        <v>189</v>
      </c>
      <c r="O84" s="112">
        <v>1</v>
      </c>
      <c r="P84" s="110">
        <v>10.5</v>
      </c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</row>
    <row r="85" spans="1:35" s="7" customFormat="1" ht="44" thickBot="1" x14ac:dyDescent="0.4">
      <c r="A85" s="8"/>
      <c r="B85" s="306"/>
      <c r="C85" s="191" t="s">
        <v>41</v>
      </c>
      <c r="D85" s="103" t="s">
        <v>56</v>
      </c>
      <c r="E85" s="104" t="s">
        <v>99</v>
      </c>
      <c r="F85" s="120">
        <v>1</v>
      </c>
      <c r="G85" s="193" t="str">
        <f t="shared" si="3"/>
        <v>2,000 **</v>
      </c>
      <c r="H85" s="322"/>
      <c r="I85" s="330"/>
      <c r="J85" s="80"/>
      <c r="K85" s="83"/>
      <c r="L85" s="103" t="s">
        <v>173</v>
      </c>
      <c r="M85" s="103" t="s">
        <v>186</v>
      </c>
      <c r="N85" s="104" t="s">
        <v>190</v>
      </c>
      <c r="O85" s="105">
        <v>1</v>
      </c>
      <c r="P85" s="103">
        <v>2</v>
      </c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</row>
    <row r="86" spans="1:35" s="7" customFormat="1" ht="44" thickBot="1" x14ac:dyDescent="0.4">
      <c r="A86" s="8"/>
      <c r="B86" s="320"/>
      <c r="C86" s="210" t="s">
        <v>54</v>
      </c>
      <c r="D86" s="211" t="s">
        <v>56</v>
      </c>
      <c r="E86" s="211" t="s">
        <v>99</v>
      </c>
      <c r="F86" s="96">
        <v>1</v>
      </c>
      <c r="G86" s="189" t="str">
        <f t="shared" si="3"/>
        <v>2,000 **</v>
      </c>
      <c r="H86" s="323"/>
      <c r="I86" s="330"/>
      <c r="J86" s="80" t="s">
        <v>165</v>
      </c>
      <c r="K86" s="70" t="s">
        <v>134</v>
      </c>
      <c r="L86" s="113" t="s">
        <v>191</v>
      </c>
      <c r="M86" s="113" t="s">
        <v>186</v>
      </c>
      <c r="N86" s="114" t="s">
        <v>192</v>
      </c>
      <c r="O86" s="115">
        <v>1</v>
      </c>
      <c r="P86" s="113">
        <v>2</v>
      </c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</row>
    <row r="87" spans="1:35" s="7" customFormat="1" ht="68.5" customHeight="1" thickBot="1" x14ac:dyDescent="0.4">
      <c r="A87" s="8"/>
      <c r="B87" s="307" t="s">
        <v>59</v>
      </c>
      <c r="C87" s="206"/>
      <c r="D87" s="27"/>
      <c r="E87" s="265" t="s">
        <v>66</v>
      </c>
      <c r="F87" s="48"/>
      <c r="G87" s="268" t="s">
        <v>66</v>
      </c>
      <c r="H87" s="321">
        <v>8</v>
      </c>
      <c r="I87" s="308" t="s">
        <v>193</v>
      </c>
      <c r="J87" s="85"/>
      <c r="K87" s="223"/>
      <c r="L87" s="171"/>
      <c r="M87" s="229"/>
      <c r="N87" s="92" t="s">
        <v>194</v>
      </c>
      <c r="O87" s="69"/>
      <c r="P87" s="275" t="s">
        <v>194</v>
      </c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 spans="1:35" s="7" customFormat="1" ht="22" customHeight="1" thickBot="1" x14ac:dyDescent="0.4">
      <c r="A88" s="8"/>
      <c r="B88" s="308"/>
      <c r="C88" s="191" t="s">
        <v>36</v>
      </c>
      <c r="D88" s="191" t="s">
        <v>84</v>
      </c>
      <c r="E88" s="212">
        <v>0.1125</v>
      </c>
      <c r="F88" s="120">
        <v>0.25</v>
      </c>
      <c r="G88" s="220">
        <f t="shared" ref="G88:G102" si="4">IF(F88=100%,E88,E88*4)</f>
        <v>0.45</v>
      </c>
      <c r="H88" s="322"/>
      <c r="I88" s="308"/>
      <c r="J88" s="85"/>
      <c r="K88" s="223"/>
      <c r="L88" s="134" t="s">
        <v>167</v>
      </c>
      <c r="M88" s="204"/>
      <c r="N88" s="104">
        <v>0.18</v>
      </c>
      <c r="O88" s="105">
        <v>0.25</v>
      </c>
      <c r="P88" s="135">
        <f>N88/O88</f>
        <v>0.72</v>
      </c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</row>
    <row r="89" spans="1:35" s="7" customFormat="1" ht="30.65" customHeight="1" thickBot="1" x14ac:dyDescent="0.4">
      <c r="A89" s="8"/>
      <c r="B89" s="308"/>
      <c r="C89" s="187" t="s">
        <v>35</v>
      </c>
      <c r="D89" s="187" t="s">
        <v>84</v>
      </c>
      <c r="E89" s="213">
        <v>6.25E-2</v>
      </c>
      <c r="F89" s="96">
        <v>0.25</v>
      </c>
      <c r="G89" s="221">
        <f t="shared" si="4"/>
        <v>0.25</v>
      </c>
      <c r="H89" s="322"/>
      <c r="I89" s="308"/>
      <c r="J89" s="89" t="s">
        <v>182</v>
      </c>
      <c r="K89" s="224" t="s">
        <v>150</v>
      </c>
      <c r="L89" s="230" t="s">
        <v>166</v>
      </c>
      <c r="M89" s="110"/>
      <c r="N89" s="111">
        <v>0.1075</v>
      </c>
      <c r="O89" s="112">
        <v>0.25</v>
      </c>
      <c r="P89" s="186">
        <f>N89/O89</f>
        <v>0.43</v>
      </c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</row>
    <row r="90" spans="1:35" s="7" customFormat="1" ht="30.65" customHeight="1" thickBot="1" x14ac:dyDescent="0.4">
      <c r="A90" s="8"/>
      <c r="B90" s="308"/>
      <c r="C90" s="214" t="s">
        <v>64</v>
      </c>
      <c r="D90" s="191" t="s">
        <v>84</v>
      </c>
      <c r="E90" s="215">
        <v>6.25E-2</v>
      </c>
      <c r="F90" s="120">
        <v>0.25</v>
      </c>
      <c r="G90" s="220">
        <f t="shared" si="4"/>
        <v>0.25</v>
      </c>
      <c r="H90" s="322"/>
      <c r="I90" s="308"/>
      <c r="J90" s="83"/>
      <c r="K90" s="225"/>
      <c r="L90" s="231" t="s">
        <v>195</v>
      </c>
      <c r="M90" s="103"/>
      <c r="N90" s="104">
        <v>7.2499999999999995E-2</v>
      </c>
      <c r="O90" s="105">
        <v>0.25</v>
      </c>
      <c r="P90" s="135">
        <f>N90/O90</f>
        <v>0.28999999999999998</v>
      </c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</row>
    <row r="91" spans="1:35" s="7" customFormat="1" ht="40.5" customHeight="1" thickBot="1" x14ac:dyDescent="0.4">
      <c r="A91" s="8"/>
      <c r="B91" s="308"/>
      <c r="C91" s="207"/>
      <c r="D91" s="12"/>
      <c r="E91" s="265" t="s">
        <v>67</v>
      </c>
      <c r="F91" s="40"/>
      <c r="G91" s="270" t="s">
        <v>67</v>
      </c>
      <c r="H91" s="322"/>
      <c r="I91" s="308"/>
      <c r="J91" s="91"/>
      <c r="K91" s="226" t="s">
        <v>174</v>
      </c>
      <c r="L91" s="232"/>
      <c r="M91" s="2"/>
      <c r="N91" s="267" t="s">
        <v>196</v>
      </c>
      <c r="O91" s="71"/>
      <c r="P91" s="276" t="s">
        <v>196</v>
      </c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 spans="1:35" s="7" customFormat="1" ht="22" customHeight="1" thickBot="1" x14ac:dyDescent="0.4">
      <c r="A92" s="8"/>
      <c r="B92" s="308"/>
      <c r="C92" s="187" t="s">
        <v>65</v>
      </c>
      <c r="D92" s="187" t="s">
        <v>84</v>
      </c>
      <c r="E92" s="216">
        <v>3.7999999999999999E-2</v>
      </c>
      <c r="F92" s="96">
        <v>0.25</v>
      </c>
      <c r="G92" s="221">
        <f t="shared" si="4"/>
        <v>0.152</v>
      </c>
      <c r="H92" s="322"/>
      <c r="I92" s="308"/>
      <c r="J92" s="67"/>
      <c r="K92" s="227"/>
      <c r="L92" s="138" t="s">
        <v>136</v>
      </c>
      <c r="M92" s="110"/>
      <c r="N92" s="111">
        <v>3.7999999999999999E-2</v>
      </c>
      <c r="O92" s="112">
        <v>0.25</v>
      </c>
      <c r="P92" s="186">
        <f>N92/O92</f>
        <v>0.152</v>
      </c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 spans="1:35" s="7" customFormat="1" ht="22" customHeight="1" thickBot="1" x14ac:dyDescent="0.4">
      <c r="A93" s="8"/>
      <c r="B93" s="308"/>
      <c r="C93" s="191" t="s">
        <v>50</v>
      </c>
      <c r="D93" s="191" t="s">
        <v>84</v>
      </c>
      <c r="E93" s="219">
        <v>1.25</v>
      </c>
      <c r="F93" s="120">
        <v>0.25</v>
      </c>
      <c r="G93" s="220">
        <f t="shared" si="4"/>
        <v>5</v>
      </c>
      <c r="H93" s="322"/>
      <c r="I93" s="308"/>
      <c r="J93" s="91"/>
      <c r="K93" s="226" t="s">
        <v>174</v>
      </c>
      <c r="L93" s="134" t="s">
        <v>165</v>
      </c>
      <c r="M93" s="103"/>
      <c r="N93" s="104">
        <v>1.25</v>
      </c>
      <c r="O93" s="105">
        <v>0.25</v>
      </c>
      <c r="P93" s="135">
        <f>N93/O93</f>
        <v>5</v>
      </c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</row>
    <row r="94" spans="1:35" ht="16.5" customHeight="1" thickBot="1" x14ac:dyDescent="0.4">
      <c r="A94" s="8"/>
      <c r="B94" s="309"/>
      <c r="C94" s="113" t="s">
        <v>51</v>
      </c>
      <c r="D94" s="196" t="s">
        <v>84</v>
      </c>
      <c r="E94" s="217">
        <v>0.25</v>
      </c>
      <c r="F94" s="107">
        <v>0.25</v>
      </c>
      <c r="G94" s="222">
        <f t="shared" si="4"/>
        <v>1</v>
      </c>
      <c r="H94" s="323"/>
      <c r="I94" s="309"/>
      <c r="J94" s="91"/>
      <c r="K94" s="228"/>
      <c r="L94" s="233" t="s">
        <v>182</v>
      </c>
      <c r="M94" s="156"/>
      <c r="N94" s="156">
        <v>0.25</v>
      </c>
      <c r="O94" s="218">
        <v>0.25</v>
      </c>
      <c r="P94" s="234">
        <f>N94/O94</f>
        <v>1</v>
      </c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</row>
    <row r="95" spans="1:35" ht="45.65" customHeight="1" thickBot="1" x14ac:dyDescent="0.4">
      <c r="A95" s="8"/>
      <c r="B95" s="298" t="s">
        <v>60</v>
      </c>
      <c r="C95" s="36"/>
      <c r="D95" s="36"/>
      <c r="E95" s="265" t="s">
        <v>68</v>
      </c>
      <c r="F95" s="37"/>
      <c r="G95" s="271" t="s">
        <v>68</v>
      </c>
      <c r="H95" s="332">
        <v>9</v>
      </c>
      <c r="I95" s="334" t="s">
        <v>197</v>
      </c>
      <c r="J95" s="244"/>
      <c r="K95" s="244"/>
      <c r="L95" s="36"/>
      <c r="M95" s="36"/>
      <c r="N95" s="92" t="s">
        <v>198</v>
      </c>
      <c r="O95" s="69"/>
      <c r="P95" s="275" t="s">
        <v>198</v>
      </c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</row>
    <row r="96" spans="1:35" ht="44" thickBot="1" x14ac:dyDescent="0.4">
      <c r="A96" s="8"/>
      <c r="B96" s="301"/>
      <c r="C96" s="235" t="s">
        <v>85</v>
      </c>
      <c r="D96" s="236" t="s">
        <v>86</v>
      </c>
      <c r="E96" s="235">
        <v>0.625</v>
      </c>
      <c r="F96" s="120">
        <v>0.25</v>
      </c>
      <c r="G96" s="237">
        <f t="shared" si="4"/>
        <v>2.5</v>
      </c>
      <c r="H96" s="333"/>
      <c r="I96" s="335"/>
      <c r="J96" s="247"/>
      <c r="K96" s="247"/>
      <c r="L96" s="116" t="s">
        <v>199</v>
      </c>
      <c r="M96" s="238" t="s">
        <v>200</v>
      </c>
      <c r="N96" s="101">
        <v>0.625</v>
      </c>
      <c r="O96" s="239">
        <v>0.25</v>
      </c>
      <c r="P96" s="252">
        <f>N96/O96</f>
        <v>2.5</v>
      </c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s="7" customFormat="1" ht="155.5" customHeight="1" thickBot="1" x14ac:dyDescent="0.4">
      <c r="A97" s="8"/>
      <c r="B97" s="296" t="s">
        <v>61</v>
      </c>
      <c r="C97" s="57"/>
      <c r="D97" s="57"/>
      <c r="E97" s="269" t="s">
        <v>68</v>
      </c>
      <c r="F97" s="58"/>
      <c r="G97" s="272" t="s">
        <v>68</v>
      </c>
      <c r="H97" s="332">
        <v>10</v>
      </c>
      <c r="I97" s="334" t="s">
        <v>201</v>
      </c>
      <c r="J97" s="244"/>
      <c r="K97" s="244"/>
      <c r="L97" s="4"/>
      <c r="M97" s="4"/>
      <c r="N97" s="92" t="s">
        <v>198</v>
      </c>
      <c r="O97" s="92"/>
      <c r="P97" s="275" t="s">
        <v>198</v>
      </c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</row>
    <row r="98" spans="1:35" s="7" customFormat="1" ht="44" thickBot="1" x14ac:dyDescent="0.4">
      <c r="A98" s="8"/>
      <c r="B98" s="297"/>
      <c r="C98" s="211" t="s">
        <v>85</v>
      </c>
      <c r="D98" s="114" t="s">
        <v>86</v>
      </c>
      <c r="E98" s="240">
        <v>0.06</v>
      </c>
      <c r="F98" s="96">
        <v>0.25</v>
      </c>
      <c r="G98" s="243">
        <f t="shared" si="4"/>
        <v>0.24</v>
      </c>
      <c r="H98" s="333"/>
      <c r="I98" s="335"/>
      <c r="J98" s="247"/>
      <c r="K98" s="247"/>
      <c r="L98" s="117" t="s">
        <v>199</v>
      </c>
      <c r="M98" s="241" t="s">
        <v>202</v>
      </c>
      <c r="N98" s="109">
        <v>1.4999999999999999E-2</v>
      </c>
      <c r="O98" s="242">
        <v>0.25</v>
      </c>
      <c r="P98" s="253">
        <v>0.06</v>
      </c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spans="1:35" s="7" customFormat="1" ht="56" customHeight="1" thickBot="1" x14ac:dyDescent="0.4">
      <c r="A99" s="8"/>
      <c r="B99" s="298" t="s">
        <v>62</v>
      </c>
      <c r="C99" s="36"/>
      <c r="D99" s="36"/>
      <c r="E99" s="265" t="s">
        <v>67</v>
      </c>
      <c r="F99" s="37"/>
      <c r="G99" s="270" t="s">
        <v>67</v>
      </c>
      <c r="H99" s="336">
        <v>11</v>
      </c>
      <c r="I99" s="310" t="s">
        <v>203</v>
      </c>
      <c r="J99" s="244"/>
      <c r="K99" s="244"/>
      <c r="L99" s="250"/>
      <c r="M99" s="250"/>
      <c r="N99" s="92" t="s">
        <v>196</v>
      </c>
      <c r="O99" s="251"/>
      <c r="P99" s="275" t="s">
        <v>196</v>
      </c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 spans="1:35" s="7" customFormat="1" ht="17" customHeight="1" thickBot="1" x14ac:dyDescent="0.4">
      <c r="A100" s="8"/>
      <c r="B100" s="299"/>
      <c r="C100" s="235" t="s">
        <v>87</v>
      </c>
      <c r="D100" s="235" t="s">
        <v>21</v>
      </c>
      <c r="E100" s="203">
        <v>1.25</v>
      </c>
      <c r="F100" s="120">
        <v>0.25</v>
      </c>
      <c r="G100" s="249">
        <f t="shared" si="4"/>
        <v>5</v>
      </c>
      <c r="H100" s="337"/>
      <c r="I100" s="338"/>
      <c r="J100" s="247"/>
      <c r="K100" s="247"/>
      <c r="L100" s="116" t="s">
        <v>204</v>
      </c>
      <c r="M100" s="238" t="s">
        <v>21</v>
      </c>
      <c r="N100" s="101">
        <v>1.25</v>
      </c>
      <c r="O100" s="239">
        <v>0.25</v>
      </c>
      <c r="P100" s="252">
        <f>N100/O100</f>
        <v>5</v>
      </c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1:35" s="7" customFormat="1" ht="93" customHeight="1" thickBot="1" x14ac:dyDescent="0.4">
      <c r="A101" s="8"/>
      <c r="B101" s="300" t="s">
        <v>63</v>
      </c>
      <c r="C101" s="26"/>
      <c r="D101" s="4"/>
      <c r="E101" s="265" t="s">
        <v>68</v>
      </c>
      <c r="F101" s="13"/>
      <c r="G101" s="270" t="s">
        <v>68</v>
      </c>
      <c r="H101" s="336">
        <v>12</v>
      </c>
      <c r="I101" s="310" t="s">
        <v>205</v>
      </c>
      <c r="J101" s="244"/>
      <c r="K101" s="244"/>
      <c r="L101" s="245"/>
      <c r="M101" s="245"/>
      <c r="N101" s="92" t="s">
        <v>198</v>
      </c>
      <c r="O101" s="246"/>
      <c r="P101" s="275" t="s">
        <v>198</v>
      </c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 spans="1:35" ht="44" thickBot="1" x14ac:dyDescent="0.4">
      <c r="B102" s="297"/>
      <c r="C102" s="211" t="s">
        <v>85</v>
      </c>
      <c r="D102" s="111" t="s">
        <v>86</v>
      </c>
      <c r="E102" s="240">
        <v>0.25</v>
      </c>
      <c r="F102" s="96">
        <v>0.25</v>
      </c>
      <c r="G102" s="243">
        <f t="shared" si="4"/>
        <v>1</v>
      </c>
      <c r="H102" s="337"/>
      <c r="I102" s="338"/>
      <c r="J102" s="247"/>
      <c r="K102" s="247"/>
      <c r="L102" s="211" t="s">
        <v>199</v>
      </c>
      <c r="M102" s="156" t="s">
        <v>200</v>
      </c>
      <c r="N102" s="156">
        <v>0.25</v>
      </c>
      <c r="O102" s="248">
        <v>0.25</v>
      </c>
      <c r="P102" s="158">
        <f>N102/O102</f>
        <v>1</v>
      </c>
    </row>
    <row r="103" spans="1:35" ht="44" customHeight="1" x14ac:dyDescent="0.35">
      <c r="H103" s="8"/>
      <c r="I103" s="8"/>
      <c r="J103" s="8"/>
      <c r="K103" s="8"/>
      <c r="N103" s="8"/>
      <c r="O103" s="8"/>
      <c r="P103" s="8"/>
    </row>
    <row r="104" spans="1:35" ht="18.5" x14ac:dyDescent="0.45">
      <c r="B104" s="22" t="s">
        <v>88</v>
      </c>
      <c r="H104" s="8"/>
      <c r="I104" s="8"/>
      <c r="J104" s="8"/>
      <c r="K104" s="8"/>
      <c r="L104" s="8"/>
      <c r="M104" s="8"/>
      <c r="N104" s="8"/>
      <c r="O104" s="8"/>
      <c r="P104" s="8"/>
    </row>
    <row r="105" spans="1:35" x14ac:dyDescent="0.35">
      <c r="H105" s="8"/>
      <c r="I105" s="8"/>
      <c r="J105" s="8"/>
      <c r="K105" s="8"/>
      <c r="L105" s="8"/>
      <c r="M105" s="8"/>
      <c r="N105" s="8"/>
      <c r="O105" s="8"/>
      <c r="P105" s="8"/>
    </row>
    <row r="106" spans="1:35" ht="18.5" x14ac:dyDescent="0.45">
      <c r="B106" t="s">
        <v>58</v>
      </c>
      <c r="H106" s="8"/>
      <c r="I106" s="8"/>
      <c r="J106" s="8"/>
      <c r="K106" s="8"/>
      <c r="L106" s="8"/>
      <c r="M106" s="8"/>
      <c r="N106" s="8"/>
      <c r="O106" s="8"/>
      <c r="P106" s="8"/>
    </row>
    <row r="107" spans="1:35" ht="37" customHeight="1" x14ac:dyDescent="0.35">
      <c r="B107" s="278" t="s">
        <v>94</v>
      </c>
      <c r="C107" s="278"/>
      <c r="D107" s="278"/>
      <c r="E107" s="278"/>
      <c r="F107" s="278"/>
      <c r="H107" s="8"/>
      <c r="I107" s="8"/>
      <c r="J107" s="8"/>
      <c r="K107" s="8"/>
      <c r="L107" s="8"/>
      <c r="M107" s="8"/>
      <c r="N107" s="8"/>
      <c r="O107" s="8"/>
      <c r="P107" s="8"/>
    </row>
    <row r="108" spans="1:35" x14ac:dyDescent="0.35">
      <c r="H108" s="8"/>
      <c r="I108" s="8"/>
      <c r="J108" s="8"/>
      <c r="K108" s="8"/>
      <c r="L108" s="8"/>
      <c r="M108" s="8"/>
      <c r="N108" s="8"/>
      <c r="O108" s="8"/>
      <c r="P108" s="8"/>
    </row>
    <row r="109" spans="1:35" x14ac:dyDescent="0.35">
      <c r="H109" s="8"/>
      <c r="I109" s="8"/>
      <c r="J109" s="8"/>
      <c r="K109" s="8"/>
      <c r="L109" s="8"/>
      <c r="M109" s="8"/>
      <c r="N109" s="8"/>
      <c r="O109" s="8"/>
      <c r="P109" s="8"/>
    </row>
    <row r="110" spans="1:35" x14ac:dyDescent="0.35">
      <c r="C110" s="3"/>
      <c r="H110" s="8"/>
      <c r="I110" s="8"/>
      <c r="J110" s="8"/>
      <c r="K110" s="8"/>
      <c r="L110" s="8"/>
      <c r="M110" s="8"/>
      <c r="N110" s="8"/>
      <c r="O110" s="8"/>
      <c r="P110" s="8"/>
    </row>
    <row r="111" spans="1:35" x14ac:dyDescent="0.35">
      <c r="H111" s="8"/>
      <c r="I111" s="8"/>
      <c r="J111" s="8"/>
      <c r="K111" s="8"/>
      <c r="L111" s="8"/>
      <c r="M111" s="8"/>
      <c r="N111" s="8"/>
      <c r="O111" s="8"/>
      <c r="P111" s="8"/>
    </row>
    <row r="112" spans="1:35" x14ac:dyDescent="0.35">
      <c r="H112" s="8"/>
      <c r="I112" s="8"/>
      <c r="J112" s="8"/>
      <c r="K112" s="8"/>
      <c r="L112" s="8"/>
      <c r="M112" s="8"/>
      <c r="N112" s="8"/>
      <c r="O112" s="8"/>
      <c r="P112" s="8"/>
    </row>
    <row r="113" spans="8:16" x14ac:dyDescent="0.35">
      <c r="H113" s="8"/>
      <c r="I113" s="8"/>
      <c r="J113" s="8"/>
      <c r="K113" s="8"/>
      <c r="L113" s="8"/>
      <c r="M113" s="8"/>
      <c r="N113" s="8"/>
      <c r="O113" s="8"/>
      <c r="P113" s="8"/>
    </row>
    <row r="114" spans="8:16" x14ac:dyDescent="0.35">
      <c r="H114" s="8"/>
      <c r="I114" s="8"/>
      <c r="J114" s="8"/>
      <c r="K114" s="8"/>
      <c r="L114" s="8"/>
      <c r="M114" s="8"/>
      <c r="N114" s="8"/>
      <c r="O114" s="8"/>
      <c r="P114" s="8"/>
    </row>
    <row r="115" spans="8:16" x14ac:dyDescent="0.35">
      <c r="H115" s="8"/>
      <c r="I115" s="8"/>
      <c r="J115" s="8"/>
      <c r="K115" s="8"/>
      <c r="L115" s="8"/>
      <c r="M115" s="8"/>
      <c r="N115" s="8"/>
      <c r="O115" s="8"/>
      <c r="P115" s="8"/>
    </row>
    <row r="116" spans="8:16" x14ac:dyDescent="0.35">
      <c r="H116" s="8"/>
      <c r="I116" s="8"/>
      <c r="J116" s="8"/>
      <c r="K116" s="8"/>
      <c r="L116" s="8"/>
      <c r="M116" s="8"/>
      <c r="N116" s="8"/>
      <c r="O116" s="8"/>
      <c r="P116" s="8"/>
    </row>
    <row r="117" spans="8:16" x14ac:dyDescent="0.35">
      <c r="H117" s="8"/>
      <c r="I117" s="8"/>
      <c r="J117" s="8"/>
      <c r="K117" s="8"/>
      <c r="L117" s="8"/>
      <c r="M117" s="8"/>
      <c r="N117" s="8"/>
      <c r="O117" s="8"/>
      <c r="P117" s="8"/>
    </row>
    <row r="118" spans="8:16" x14ac:dyDescent="0.35">
      <c r="H118" s="8"/>
      <c r="I118" s="8"/>
      <c r="J118" s="8"/>
      <c r="K118" s="8"/>
      <c r="L118" s="8"/>
      <c r="M118" s="8"/>
      <c r="N118" s="8"/>
      <c r="O118" s="8"/>
      <c r="P118" s="8"/>
    </row>
    <row r="119" spans="8:16" x14ac:dyDescent="0.35">
      <c r="H119" s="8"/>
      <c r="I119" s="8"/>
      <c r="J119" s="8"/>
      <c r="K119" s="8"/>
      <c r="L119" s="8"/>
      <c r="M119" s="8"/>
      <c r="N119" s="8"/>
      <c r="O119" s="8"/>
      <c r="P119" s="8"/>
    </row>
    <row r="120" spans="8:16" x14ac:dyDescent="0.35">
      <c r="H120" s="8"/>
      <c r="I120" s="8"/>
      <c r="L120" s="8"/>
      <c r="M120" s="8"/>
      <c r="N120" s="8"/>
      <c r="O120" s="8"/>
      <c r="P120" s="8"/>
    </row>
    <row r="121" spans="8:16" x14ac:dyDescent="0.35">
      <c r="H121" s="8"/>
      <c r="I121" s="8"/>
      <c r="L121" s="8"/>
      <c r="M121" s="8"/>
      <c r="N121" s="8"/>
      <c r="O121" s="8"/>
      <c r="P121" s="8"/>
    </row>
    <row r="122" spans="8:16" x14ac:dyDescent="0.35">
      <c r="H122" s="8"/>
      <c r="I122" s="8"/>
      <c r="L122" s="8"/>
      <c r="M122" s="8"/>
      <c r="N122" s="8"/>
      <c r="O122" s="8"/>
      <c r="P122" s="8"/>
    </row>
    <row r="123" spans="8:16" x14ac:dyDescent="0.35">
      <c r="H123" s="8"/>
      <c r="I123" s="8"/>
      <c r="L123" s="8"/>
      <c r="M123" s="8"/>
      <c r="N123" s="8"/>
      <c r="O123" s="8"/>
      <c r="P123" s="8"/>
    </row>
    <row r="124" spans="8:16" x14ac:dyDescent="0.35">
      <c r="H124" s="8"/>
      <c r="I124" s="8"/>
      <c r="L124" s="8"/>
      <c r="M124" s="8"/>
      <c r="N124" s="8"/>
      <c r="O124" s="8"/>
      <c r="P124" s="8"/>
    </row>
    <row r="125" spans="8:16" x14ac:dyDescent="0.35">
      <c r="H125" s="8"/>
      <c r="I125" s="8"/>
      <c r="L125" s="8"/>
      <c r="M125" s="8"/>
    </row>
    <row r="126" spans="8:16" x14ac:dyDescent="0.35">
      <c r="H126" s="8"/>
      <c r="I126" s="8"/>
      <c r="L126" s="8"/>
      <c r="M126" s="8"/>
    </row>
    <row r="127" spans="8:16" x14ac:dyDescent="0.35">
      <c r="H127" s="8"/>
      <c r="I127" s="8"/>
    </row>
  </sheetData>
  <mergeCells count="59">
    <mergeCell ref="L29:L30"/>
    <mergeCell ref="M29:M30"/>
    <mergeCell ref="N29:N30"/>
    <mergeCell ref="O29:O30"/>
    <mergeCell ref="P29:P30"/>
    <mergeCell ref="L26:L27"/>
    <mergeCell ref="M26:M27"/>
    <mergeCell ref="N26:N27"/>
    <mergeCell ref="O26:O27"/>
    <mergeCell ref="P26:P27"/>
    <mergeCell ref="C10:C11"/>
    <mergeCell ref="D10:D11"/>
    <mergeCell ref="E10:E11"/>
    <mergeCell ref="F10:F11"/>
    <mergeCell ref="G10:G11"/>
    <mergeCell ref="H97:H98"/>
    <mergeCell ref="I97:I98"/>
    <mergeCell ref="H99:H100"/>
    <mergeCell ref="I99:I100"/>
    <mergeCell ref="H101:H102"/>
    <mergeCell ref="I101:I102"/>
    <mergeCell ref="H26:H37"/>
    <mergeCell ref="I26:I37"/>
    <mergeCell ref="H38:H46"/>
    <mergeCell ref="I38:I46"/>
    <mergeCell ref="H95:H96"/>
    <mergeCell ref="I95:I96"/>
    <mergeCell ref="I67:I86"/>
    <mergeCell ref="H67:H86"/>
    <mergeCell ref="I87:I94"/>
    <mergeCell ref="H87:H94"/>
    <mergeCell ref="B47:B66"/>
    <mergeCell ref="B67:B86"/>
    <mergeCell ref="B87:B94"/>
    <mergeCell ref="H47:H66"/>
    <mergeCell ref="I47:I66"/>
    <mergeCell ref="I21:I24"/>
    <mergeCell ref="I6:I12"/>
    <mergeCell ref="H6:H12"/>
    <mergeCell ref="H13:H17"/>
    <mergeCell ref="I13:I17"/>
    <mergeCell ref="H18:H19"/>
    <mergeCell ref="I18:I19"/>
    <mergeCell ref="B107:F107"/>
    <mergeCell ref="B13:B16"/>
    <mergeCell ref="B6:B12"/>
    <mergeCell ref="B21:B24"/>
    <mergeCell ref="H21:H24"/>
    <mergeCell ref="C7:C8"/>
    <mergeCell ref="D7:D8"/>
    <mergeCell ref="E7:E8"/>
    <mergeCell ref="F7:F8"/>
    <mergeCell ref="G7:G8"/>
    <mergeCell ref="B97:B98"/>
    <mergeCell ref="B99:B100"/>
    <mergeCell ref="B101:B102"/>
    <mergeCell ref="B95:B96"/>
    <mergeCell ref="B25:B37"/>
    <mergeCell ref="B38:B46"/>
  </mergeCells>
  <conditionalFormatting sqref="D1:D7 D9:D10 D12:D106 D108:D1048576">
    <cfRule type="containsText" dxfId="3" priority="4" operator="containsText" text="fuori ">
      <formula>NOT(ISERROR(SEARCH("fuori ",D1)))</formula>
    </cfRule>
  </conditionalFormatting>
  <conditionalFormatting sqref="J13">
    <cfRule type="containsText" dxfId="2" priority="3" operator="containsText" text="fuori ">
      <formula>NOT(ISERROR(SEARCH("fuori ",J13)))</formula>
    </cfRule>
  </conditionalFormatting>
  <conditionalFormatting sqref="M95">
    <cfRule type="containsText" dxfId="1" priority="2" operator="containsText" text="fuori ">
      <formula>NOT(ISERROR(SEARCH("fuori ",M95)))</formula>
    </cfRule>
  </conditionalFormatting>
  <conditionalFormatting sqref="M97">
    <cfRule type="containsText" dxfId="0" priority="1" operator="containsText" text="fuori ">
      <formula>NOT(ISERROR(SEARCH("fuori ",M97)))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7</vt:lpstr>
      <vt:lpstr>'Allegato 7'!Area_stampa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2023-07-24T09:54:42Z</dcterms:modified>
</cp:coreProperties>
</file>