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rl.local\GFS\GIUNTA\DATA\Presidenza\AF\OPR\ST STAP\OCM\OCM misure eccezionali\AVIARIA_MISURE ECCEZIONALI_2024 - Reg. UE 453\Manuale\"/>
    </mc:Choice>
  </mc:AlternateContent>
  <xr:revisionPtr revIDLastSave="0" documentId="13_ncr:1_{DE763C3C-EE3E-4349-8EA2-D117D3D6761A}" xr6:coauthVersionLast="47" xr6:coauthVersionMax="47" xr10:uidLastSave="{00000000-0000-0000-0000-000000000000}"/>
  <workbookProtection workbookAlgorithmName="SHA-512" workbookHashValue="41N9ZB7soQVW74Dq3mS02DfXZNw4fHYP7c8vMPup4AiZl2ghMivJgyRBGCN4sNvA2q1j6OtzB4yu+Kb27Iu+XA==" workbookSaltValue="zz0Eksf4aLQudwEL7lB/5Q==" workbookSpinCount="100000" lockStructure="1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3" i="1" s="1"/>
  <c r="G6" i="1"/>
  <c r="G8" i="1"/>
  <c r="G10" i="1"/>
  <c r="G11" i="1"/>
  <c r="G15" i="1"/>
  <c r="C18" i="1"/>
  <c r="C24" i="1"/>
  <c r="C21" i="1" l="1"/>
  <c r="C30" i="1" s="1"/>
  <c r="C31" i="1" s="1"/>
</calcChain>
</file>

<file path=xl/sharedStrings.xml><?xml version="1.0" encoding="utf-8"?>
<sst xmlns="http://schemas.openxmlformats.org/spreadsheetml/2006/main" count="35" uniqueCount="35">
  <si>
    <t>Ragione Sociale</t>
  </si>
  <si>
    <t>Codice allevamento</t>
  </si>
  <si>
    <t>Categoria animale</t>
  </si>
  <si>
    <t>data accasamento ciclo 1</t>
  </si>
  <si>
    <t>data fine ciclo 1</t>
  </si>
  <si>
    <t>durata ciclo 1</t>
  </si>
  <si>
    <t>data accasamento ciclo 2</t>
  </si>
  <si>
    <t>data fine ciclo 2</t>
  </si>
  <si>
    <t>durata ciclo 2</t>
  </si>
  <si>
    <t>data accasamento ciclo 3</t>
  </si>
  <si>
    <t>data fine ciclo 3</t>
  </si>
  <si>
    <t>durata ciclo 3</t>
  </si>
  <si>
    <t>Calcolo durata ciclo oggetto di indennizzo e peso medio rilevato da scheda soccidante</t>
  </si>
  <si>
    <t>data accasamento</t>
  </si>
  <si>
    <t xml:space="preserve">data fine ciclo </t>
  </si>
  <si>
    <t xml:space="preserve">durata ciclo </t>
  </si>
  <si>
    <t>Riepilogo date ciclo in funzione delle restrizioni</t>
  </si>
  <si>
    <t>Data accasamento ciclo</t>
  </si>
  <si>
    <t>Data effettiva uscita capi</t>
  </si>
  <si>
    <t>Riepilogo dati</t>
  </si>
  <si>
    <t>NOTE</t>
  </si>
  <si>
    <t>Data prevista uscita capi in base a ciclo medio</t>
  </si>
  <si>
    <t>Mod. 4 n. ___________ del ________________</t>
  </si>
  <si>
    <t>N° capi indennizzabili inviati alla macellazione</t>
  </si>
  <si>
    <t>Durata media ciclo standard</t>
  </si>
  <si>
    <t>Giorni Indennizzabili (Differenza tra i GG di durata media dei cicli e GG effettuati nel ciclo oggetto di indennizzo)</t>
  </si>
  <si>
    <t>Congruenza data macellazione con data inizio e fine periodo di restrizione</t>
  </si>
  <si>
    <t>CRONOLOGIA ZONE DI RESTRIZIONE</t>
  </si>
  <si>
    <t>N. Ordinanza inizio fermo o Dispositivo del MdS di istituzione della ZUR</t>
  </si>
  <si>
    <t>Data Ordinanza  inizio fermo o Data Dispositivo del MdS di istituzione della ZUR</t>
  </si>
  <si>
    <t>N. Ordinanza fine fermo o Dispositivo del MdS di istituzione della ZUR</t>
  </si>
  <si>
    <t>Data termine periodo di indennizzo Reg. 453</t>
  </si>
  <si>
    <t>Data fine fermo da ordinanza ATS o data termine della ZUR come da Dispositivo di istituzione del MdS  (se non in possesso di derogabilità positiva) o data dell'elenco con cui l'allevamento ha acquisito derogabilità positiva o data della deroga ad hoc concessa dall'Autorità Sanitaria regionale</t>
  </si>
  <si>
    <t>Data Ordinanza  fine fermo o data termine della ZUR come da Dispositivo di istituzione del MdS  (se non in possesso di derogabilità positiva) o data dell'elenco con cui l'allevamento ha acquisito derogabilità positiva o data della deroga ad hoc concessa dall'Autorità Sanitaria regionale</t>
  </si>
  <si>
    <t>Data inizio fermo come da ordinanza ATS o da istituzione ZUR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</si>
</sst>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4" fontId="6" fillId="0" borderId="0" xfId="0" applyNumberFormat="1" applyFont="1"/>
    <xf numFmtId="0" fontId="7" fillId="0" borderId="0" xfId="0" applyFont="1"/>
    <xf numFmtId="0" fontId="8" fillId="5" borderId="14" xfId="0" applyFont="1" applyFill="1" applyBorder="1" applyAlignment="1">
      <alignment horizontal="left"/>
    </xf>
    <xf numFmtId="0" fontId="0" fillId="0" borderId="15" xfId="0" applyBorder="1" applyAlignment="1">
      <alignment horizontal="right" wrapText="1"/>
    </xf>
    <xf numFmtId="0" fontId="0" fillId="0" borderId="16" xfId="0" applyBorder="1" applyAlignment="1">
      <alignment horizontal="right" wrapText="1"/>
    </xf>
    <xf numFmtId="14" fontId="0" fillId="3" borderId="17" xfId="0" applyNumberFormat="1" applyFill="1" applyBorder="1" applyAlignment="1">
      <alignment horizontal="center"/>
    </xf>
    <xf numFmtId="2" fontId="0" fillId="3" borderId="17" xfId="0" applyNumberFormat="1" applyFill="1" applyBorder="1" applyAlignment="1">
      <alignment horizontal="center"/>
    </xf>
    <xf numFmtId="0" fontId="0" fillId="0" borderId="6" xfId="0" applyBorder="1" applyAlignment="1">
      <alignment horizontal="left" vertical="center" wrapText="1"/>
    </xf>
    <xf numFmtId="0" fontId="1" fillId="6" borderId="21" xfId="0" applyFont="1" applyFill="1" applyBorder="1" applyAlignment="1">
      <alignment vertical="center" wrapText="1"/>
    </xf>
    <xf numFmtId="0" fontId="1" fillId="6" borderId="10" xfId="0" applyFont="1" applyFill="1" applyBorder="1" applyAlignment="1">
      <alignment vertical="center" wrapText="1"/>
    </xf>
    <xf numFmtId="3" fontId="2" fillId="5" borderId="2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14" fontId="0" fillId="3" borderId="20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4" fontId="0" fillId="0" borderId="6" xfId="0" applyNumberFormat="1" applyBorder="1" applyProtection="1">
      <protection locked="0"/>
    </xf>
    <xf numFmtId="3" fontId="2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 applyProtection="1">
      <alignment horizontal="left" vertical="center"/>
      <protection locked="0"/>
    </xf>
    <xf numFmtId="14" fontId="0" fillId="0" borderId="10" xfId="0" applyNumberFormat="1" applyBorder="1" applyProtection="1">
      <protection locked="0"/>
    </xf>
    <xf numFmtId="14" fontId="0" fillId="7" borderId="1" xfId="0" applyNumberFormat="1" applyFill="1" applyBorder="1" applyAlignment="1">
      <alignment horizontal="center" vertical="center"/>
    </xf>
    <xf numFmtId="14" fontId="0" fillId="7" borderId="9" xfId="0" applyNumberFormat="1" applyFill="1" applyBorder="1" applyAlignment="1">
      <alignment horizontal="center"/>
    </xf>
    <xf numFmtId="14" fontId="0" fillId="7" borderId="17" xfId="0" applyNumberFormat="1" applyFill="1" applyBorder="1" applyAlignment="1">
      <alignment horizontal="center"/>
    </xf>
    <xf numFmtId="14" fontId="0" fillId="7" borderId="2" xfId="0" applyNumberFormat="1" applyFill="1" applyBorder="1" applyAlignment="1">
      <alignment horizontal="center" wrapText="1"/>
    </xf>
    <xf numFmtId="1" fontId="2" fillId="7" borderId="9" xfId="0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6" borderId="12" xfId="0" applyFont="1" applyFill="1" applyBorder="1" applyAlignment="1">
      <alignment vertical="center" wrapText="1"/>
    </xf>
    <xf numFmtId="0" fontId="1" fillId="6" borderId="11" xfId="0" applyFont="1" applyFill="1" applyBorder="1" applyAlignment="1">
      <alignment vertical="center" wrapText="1"/>
    </xf>
    <xf numFmtId="0" fontId="0" fillId="0" borderId="25" xfId="0" applyBorder="1" applyAlignment="1">
      <alignment horizontal="right"/>
    </xf>
    <xf numFmtId="0" fontId="0" fillId="0" borderId="19" xfId="0" applyBorder="1" applyAlignment="1">
      <alignment horizontal="right"/>
    </xf>
    <xf numFmtId="0" fontId="7" fillId="5" borderId="3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left"/>
    </xf>
    <xf numFmtId="0" fontId="1" fillId="6" borderId="25" xfId="0" applyFont="1" applyFill="1" applyBorder="1" applyAlignment="1">
      <alignment vertical="center" wrapText="1"/>
    </xf>
    <xf numFmtId="0" fontId="1" fillId="6" borderId="19" xfId="0" applyFont="1" applyFill="1" applyBorder="1" applyAlignment="1">
      <alignment vertical="center" wrapText="1"/>
    </xf>
    <xf numFmtId="0" fontId="7" fillId="4" borderId="3" xfId="0" applyFont="1" applyFill="1" applyBorder="1"/>
    <xf numFmtId="0" fontId="7" fillId="4" borderId="4" xfId="0" applyFont="1" applyFill="1" applyBorder="1"/>
    <xf numFmtId="0" fontId="7" fillId="4" borderId="5" xfId="0" applyFont="1" applyFill="1" applyBorder="1"/>
    <xf numFmtId="0" fontId="0" fillId="0" borderId="12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0" fillId="0" borderId="12" xfId="0" applyBorder="1" applyAlignment="1">
      <alignment horizontal="right"/>
    </xf>
    <xf numFmtId="0" fontId="0" fillId="0" borderId="11" xfId="0" applyBorder="1" applyAlignment="1">
      <alignment horizontal="right"/>
    </xf>
    <xf numFmtId="0" fontId="1" fillId="6" borderId="3" xfId="0" applyFont="1" applyFill="1" applyBorder="1" applyAlignment="1" applyProtection="1">
      <alignment vertical="center" wrapText="1"/>
      <protection locked="0"/>
    </xf>
    <xf numFmtId="0" fontId="1" fillId="6" borderId="24" xfId="0" applyFont="1" applyFill="1" applyBorder="1" applyAlignment="1" applyProtection="1">
      <alignment vertical="center" wrapText="1"/>
      <protection locked="0"/>
    </xf>
    <xf numFmtId="0" fontId="0" fillId="0" borderId="12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0" fillId="0" borderId="26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3" fillId="0" borderId="2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4" fontId="0" fillId="0" borderId="26" xfId="0" applyNumberFormat="1" applyBorder="1" applyAlignment="1" applyProtection="1">
      <alignment horizontal="center" vertical="center"/>
      <protection locked="0"/>
    </xf>
    <xf numFmtId="14" fontId="0" fillId="0" borderId="29" xfId="0" applyNumberFormat="1" applyBorder="1" applyAlignment="1" applyProtection="1">
      <alignment horizontal="center" vertical="center"/>
      <protection locked="0"/>
    </xf>
    <xf numFmtId="14" fontId="0" fillId="0" borderId="27" xfId="0" applyNumberFormat="1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 vertical="center"/>
      <protection locked="0"/>
    </xf>
    <xf numFmtId="14" fontId="0" fillId="0" borderId="30" xfId="0" applyNumberFormat="1" applyBorder="1" applyAlignment="1" applyProtection="1">
      <alignment horizontal="center" vertical="center"/>
      <protection locked="0"/>
    </xf>
    <xf numFmtId="1" fontId="0" fillId="5" borderId="26" xfId="0" applyNumberFormat="1" applyFill="1" applyBorder="1" applyAlignment="1">
      <alignment horizontal="center" vertical="center"/>
    </xf>
    <xf numFmtId="1" fontId="0" fillId="5" borderId="29" xfId="0" applyNumberFormat="1" applyFill="1" applyBorder="1" applyAlignment="1">
      <alignment horizontal="center" vertical="center"/>
    </xf>
    <xf numFmtId="1" fontId="0" fillId="5" borderId="30" xfId="0" applyNumberForma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4" fontId="0" fillId="0" borderId="12" xfId="0" applyNumberFormat="1" applyBorder="1" applyAlignment="1" applyProtection="1">
      <alignment horizontal="center" vertical="center"/>
      <protection locked="0"/>
    </xf>
    <xf numFmtId="14" fontId="0" fillId="0" borderId="23" xfId="0" applyNumberFormat="1" applyBorder="1" applyAlignment="1" applyProtection="1">
      <alignment horizontal="center"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14" fontId="0" fillId="0" borderId="22" xfId="0" applyNumberFormat="1" applyBorder="1" applyAlignment="1" applyProtection="1">
      <alignment horizontal="center" vertical="center"/>
      <protection locked="0"/>
    </xf>
    <xf numFmtId="1" fontId="0" fillId="7" borderId="22" xfId="0" applyNumberFormat="1" applyFill="1" applyBorder="1" applyAlignment="1">
      <alignment horizontal="center" vertical="center"/>
    </xf>
    <xf numFmtId="1" fontId="0" fillId="7" borderId="23" xfId="0" applyNumberFormat="1" applyFill="1" applyBorder="1" applyAlignment="1">
      <alignment horizontal="center" vertical="center"/>
    </xf>
    <xf numFmtId="1" fontId="0" fillId="7" borderId="11" xfId="0" applyNumberFormat="1" applyFill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1" fontId="4" fillId="7" borderId="31" xfId="0" applyNumberFormat="1" applyFont="1" applyFill="1" applyBorder="1" applyAlignment="1">
      <alignment horizontal="center"/>
    </xf>
    <xf numFmtId="1" fontId="4" fillId="7" borderId="4" xfId="0" applyNumberFormat="1" applyFont="1" applyFill="1" applyBorder="1" applyAlignment="1">
      <alignment horizontal="center"/>
    </xf>
    <xf numFmtId="1" fontId="4" fillId="7" borderId="24" xfId="0" applyNumberFormat="1" applyFont="1" applyFill="1" applyBorder="1" applyAlignment="1">
      <alignment horizontal="center"/>
    </xf>
    <xf numFmtId="0" fontId="0" fillId="2" borderId="25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7" fillId="0" borderId="13" xfId="0" applyFont="1" applyBorder="1" applyAlignment="1">
      <alignment horizont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" fontId="0" fillId="7" borderId="8" xfId="0" applyNumberFormat="1" applyFill="1" applyBorder="1" applyAlignment="1">
      <alignment horizontal="center" vertical="center"/>
    </xf>
    <xf numFmtId="1" fontId="0" fillId="7" borderId="29" xfId="0" applyNumberFormat="1" applyFill="1" applyBorder="1" applyAlignment="1">
      <alignment horizontal="center" vertical="center"/>
    </xf>
    <xf numFmtId="1" fontId="0" fillId="7" borderId="27" xfId="0" applyNumberForma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A7" zoomScale="70" zoomScaleNormal="70" workbookViewId="0">
      <selection sqref="A1:I34"/>
    </sheetView>
  </sheetViews>
  <sheetFormatPr defaultRowHeight="14.4" x14ac:dyDescent="0.3"/>
  <cols>
    <col min="2" max="2" width="32.6640625" customWidth="1"/>
    <col min="3" max="3" width="29.44140625" bestFit="1" customWidth="1"/>
    <col min="4" max="4" width="12.5546875" customWidth="1"/>
    <col min="5" max="5" width="27.5546875" customWidth="1"/>
    <col min="7" max="7" width="34.88671875" customWidth="1"/>
    <col min="8" max="8" width="24.21875" customWidth="1"/>
    <col min="9" max="9" width="4.21875" customWidth="1"/>
    <col min="10" max="10" width="24.44140625" bestFit="1" customWidth="1"/>
    <col min="11" max="11" width="11.44140625" customWidth="1"/>
    <col min="12" max="12" width="17.5546875" customWidth="1"/>
    <col min="13" max="13" width="33.21875" bestFit="1" customWidth="1"/>
  </cols>
  <sheetData>
    <row r="1" spans="1:11" ht="21" x14ac:dyDescent="0.4">
      <c r="A1" s="57" t="s">
        <v>0</v>
      </c>
      <c r="B1" s="58"/>
      <c r="C1" s="59"/>
      <c r="D1" s="60"/>
      <c r="E1" s="60"/>
      <c r="F1" s="60"/>
      <c r="G1" s="60"/>
      <c r="H1" s="60"/>
      <c r="I1" s="61"/>
    </row>
    <row r="2" spans="1:11" ht="21" x14ac:dyDescent="0.4">
      <c r="A2" s="57" t="s">
        <v>1</v>
      </c>
      <c r="B2" s="58"/>
      <c r="C2" s="59"/>
      <c r="D2" s="60"/>
      <c r="E2" s="60"/>
      <c r="F2" s="60"/>
      <c r="G2" s="60"/>
      <c r="H2" s="60"/>
      <c r="I2" s="61"/>
    </row>
    <row r="3" spans="1:11" ht="21" x14ac:dyDescent="0.4">
      <c r="A3" s="57" t="s">
        <v>2</v>
      </c>
      <c r="B3" s="58"/>
      <c r="C3" s="59"/>
      <c r="D3" s="60"/>
      <c r="E3" s="60"/>
      <c r="F3" s="60"/>
      <c r="G3" s="60"/>
      <c r="H3" s="60"/>
      <c r="I3" s="61"/>
    </row>
    <row r="4" spans="1:11" ht="15" thickBot="1" x14ac:dyDescent="0.35"/>
    <row r="5" spans="1:11" ht="34.5" customHeight="1" x14ac:dyDescent="0.3">
      <c r="A5" s="70" t="s">
        <v>3</v>
      </c>
      <c r="B5" s="71"/>
      <c r="C5" s="72"/>
      <c r="D5" s="73" t="s">
        <v>4</v>
      </c>
      <c r="E5" s="71"/>
      <c r="F5" s="72"/>
      <c r="G5" s="73" t="s">
        <v>5</v>
      </c>
      <c r="H5" s="71"/>
      <c r="I5" s="72"/>
    </row>
    <row r="6" spans="1:11" x14ac:dyDescent="0.3">
      <c r="A6" s="74"/>
      <c r="B6" s="75"/>
      <c r="C6" s="76"/>
      <c r="D6" s="77"/>
      <c r="E6" s="75"/>
      <c r="F6" s="76"/>
      <c r="G6" s="78">
        <f>IF(COUNTA(A6)=0,0,D6-A6)</f>
        <v>0</v>
      </c>
      <c r="H6" s="79"/>
      <c r="I6" s="80"/>
    </row>
    <row r="7" spans="1:11" x14ac:dyDescent="0.3">
      <c r="A7" s="96" t="s">
        <v>6</v>
      </c>
      <c r="B7" s="94"/>
      <c r="C7" s="95"/>
      <c r="D7" s="93" t="s">
        <v>7</v>
      </c>
      <c r="E7" s="94"/>
      <c r="F7" s="95"/>
      <c r="G7" s="93" t="s">
        <v>8</v>
      </c>
      <c r="H7" s="94"/>
      <c r="I7" s="95"/>
    </row>
    <row r="8" spans="1:11" x14ac:dyDescent="0.3">
      <c r="A8" s="74"/>
      <c r="B8" s="75"/>
      <c r="C8" s="76"/>
      <c r="D8" s="77"/>
      <c r="E8" s="75"/>
      <c r="F8" s="76"/>
      <c r="G8" s="78">
        <f>IF(COUNTA(A8)=0,0,D8-A8)</f>
        <v>0</v>
      </c>
      <c r="H8" s="79"/>
      <c r="I8" s="80"/>
    </row>
    <row r="9" spans="1:11" x14ac:dyDescent="0.3">
      <c r="A9" s="96" t="s">
        <v>9</v>
      </c>
      <c r="B9" s="94"/>
      <c r="C9" s="95"/>
      <c r="D9" s="93" t="s">
        <v>10</v>
      </c>
      <c r="E9" s="94"/>
      <c r="F9" s="95"/>
      <c r="G9" s="93" t="s">
        <v>11</v>
      </c>
      <c r="H9" s="94"/>
      <c r="I9" s="95"/>
    </row>
    <row r="10" spans="1:11" ht="15" thickBot="1" x14ac:dyDescent="0.35">
      <c r="A10" s="62"/>
      <c r="B10" s="63"/>
      <c r="C10" s="64"/>
      <c r="D10" s="65"/>
      <c r="E10" s="63"/>
      <c r="F10" s="64"/>
      <c r="G10" s="97">
        <f>IF(COUNTA(A10)=0,0,D10-A10)</f>
        <v>0</v>
      </c>
      <c r="H10" s="98"/>
      <c r="I10" s="99"/>
    </row>
    <row r="11" spans="1:11" ht="16.2" thickBot="1" x14ac:dyDescent="0.35">
      <c r="A11" s="81" t="s">
        <v>24</v>
      </c>
      <c r="B11" s="82"/>
      <c r="C11" s="82"/>
      <c r="D11" s="82"/>
      <c r="E11" s="82"/>
      <c r="F11" s="83"/>
      <c r="G11" s="84">
        <f>ROUND(IF(COUNTA(A6)+COUNTA(A8)+COUNTA(A10)=0,0,((G6+G8+G10)/(COUNTA(A6)+COUNTA(A8)+COUNTA(A10)))),0)</f>
        <v>0</v>
      </c>
      <c r="H11" s="85"/>
      <c r="I11" s="86"/>
    </row>
    <row r="12" spans="1:11" ht="15.75" customHeight="1" x14ac:dyDescent="0.3">
      <c r="A12" s="1"/>
      <c r="B12" s="1"/>
      <c r="C12" s="1"/>
      <c r="D12" s="1"/>
      <c r="E12" s="1"/>
      <c r="F12" s="1"/>
      <c r="G12" s="2"/>
      <c r="H12" s="2"/>
      <c r="I12" s="2"/>
      <c r="J12" s="2"/>
      <c r="K12" s="2"/>
    </row>
    <row r="13" spans="1:11" ht="27.75" customHeight="1" thickBot="1" x14ac:dyDescent="0.4">
      <c r="A13" s="92" t="s">
        <v>12</v>
      </c>
      <c r="B13" s="92"/>
      <c r="C13" s="92"/>
      <c r="D13" s="92"/>
      <c r="E13" s="92"/>
      <c r="F13" s="92"/>
      <c r="G13" s="92"/>
      <c r="H13" s="92"/>
      <c r="I13" s="92"/>
      <c r="J13" s="15"/>
      <c r="K13" s="2"/>
    </row>
    <row r="14" spans="1:11" x14ac:dyDescent="0.3">
      <c r="A14" s="87" t="s">
        <v>13</v>
      </c>
      <c r="B14" s="88"/>
      <c r="C14" s="90"/>
      <c r="D14" s="91" t="s">
        <v>14</v>
      </c>
      <c r="E14" s="88"/>
      <c r="F14" s="89"/>
      <c r="G14" s="87" t="s">
        <v>15</v>
      </c>
      <c r="H14" s="88"/>
      <c r="I14" s="89"/>
      <c r="J14" s="3"/>
    </row>
    <row r="15" spans="1:11" ht="15" thickBot="1" x14ac:dyDescent="0.35">
      <c r="A15" s="62"/>
      <c r="B15" s="63"/>
      <c r="C15" s="64"/>
      <c r="D15" s="65"/>
      <c r="E15" s="63"/>
      <c r="F15" s="66"/>
      <c r="G15" s="67">
        <f>D15-A15</f>
        <v>0</v>
      </c>
      <c r="H15" s="68"/>
      <c r="I15" s="69"/>
    </row>
    <row r="16" spans="1:11" ht="15.75" customHeight="1" thickBot="1" x14ac:dyDescent="0.35"/>
    <row r="17" spans="1:8" ht="18" thickBot="1" x14ac:dyDescent="0.4">
      <c r="A17" s="44" t="s">
        <v>16</v>
      </c>
      <c r="B17" s="45"/>
      <c r="C17" s="46"/>
    </row>
    <row r="18" spans="1:8" ht="15" thickBot="1" x14ac:dyDescent="0.35">
      <c r="A18" s="37" t="s">
        <v>17</v>
      </c>
      <c r="B18" s="38"/>
      <c r="C18" s="23">
        <f>A15</f>
        <v>0</v>
      </c>
      <c r="E18" s="32" t="s">
        <v>27</v>
      </c>
      <c r="F18" s="33"/>
      <c r="G18" s="33"/>
      <c r="H18" s="34"/>
    </row>
    <row r="19" spans="1:8" ht="48.75" customHeight="1" x14ac:dyDescent="0.3">
      <c r="A19" s="53" t="s">
        <v>34</v>
      </c>
      <c r="B19" s="54"/>
      <c r="C19" s="16"/>
      <c r="E19" s="20" t="s">
        <v>28</v>
      </c>
      <c r="F19" s="21"/>
      <c r="G19" s="20" t="s">
        <v>29</v>
      </c>
      <c r="H19" s="22"/>
    </row>
    <row r="20" spans="1:8" ht="130.80000000000001" customHeight="1" x14ac:dyDescent="0.3">
      <c r="A20" s="53" t="s">
        <v>32</v>
      </c>
      <c r="B20" s="54"/>
      <c r="C20" s="16">
        <v>44691</v>
      </c>
      <c r="E20" s="11" t="s">
        <v>30</v>
      </c>
      <c r="F20" s="17"/>
      <c r="G20" s="11" t="s">
        <v>33</v>
      </c>
      <c r="H20" s="18"/>
    </row>
    <row r="21" spans="1:8" ht="31.5" customHeight="1" x14ac:dyDescent="0.3">
      <c r="A21" s="47" t="s">
        <v>21</v>
      </c>
      <c r="B21" s="48"/>
      <c r="C21" s="24">
        <f>C18+G11</f>
        <v>0</v>
      </c>
    </row>
    <row r="22" spans="1:8" ht="31.5" customHeight="1" x14ac:dyDescent="0.3">
      <c r="A22" s="47" t="s">
        <v>31</v>
      </c>
      <c r="B22" s="48"/>
      <c r="C22" s="25">
        <v>44681</v>
      </c>
    </row>
    <row r="23" spans="1:8" ht="31.2" hidden="1" customHeight="1" x14ac:dyDescent="0.3">
      <c r="A23" s="7"/>
      <c r="B23" s="8"/>
      <c r="C23" s="10">
        <f>IF(C25="INTERVENTO NON AMMISSIBILE. LA MACELLAZIONE NON E' STATA EFFETTUATA ALL'INTERNO DEL PERIODO DI RESTRIZIONE",0,C22-C24)</f>
        <v>44681</v>
      </c>
    </row>
    <row r="24" spans="1:8" x14ac:dyDescent="0.3">
      <c r="A24" s="49" t="s">
        <v>18</v>
      </c>
      <c r="B24" s="50"/>
      <c r="C24" s="9">
        <f>D15</f>
        <v>0</v>
      </c>
      <c r="D24" s="4">
        <v>44561</v>
      </c>
    </row>
    <row r="25" spans="1:8" ht="65.25" customHeight="1" thickBot="1" x14ac:dyDescent="0.35">
      <c r="A25" s="55" t="s">
        <v>26</v>
      </c>
      <c r="B25" s="56"/>
      <c r="C25" s="26" t="str">
        <f>IF(AND(C24&gt;=C19,C24&lt;=C20),"OK","INTERVENTO NON AMMISSIBILE. LA MACELLAZIONE NON E' STATA EFFETTUATA ALL'INTERNO DEL PERIODO DI RESTRIZIONE")</f>
        <v>OK</v>
      </c>
      <c r="D25" s="4"/>
    </row>
    <row r="26" spans="1:8" ht="15" thickBot="1" x14ac:dyDescent="0.35"/>
    <row r="27" spans="1:8" ht="18" thickBot="1" x14ac:dyDescent="0.4">
      <c r="A27" s="39" t="s">
        <v>19</v>
      </c>
      <c r="B27" s="40"/>
      <c r="C27" s="41"/>
    </row>
    <row r="28" spans="1:8" ht="40.950000000000003" customHeight="1" thickBot="1" x14ac:dyDescent="0.4">
      <c r="A28" s="51" t="s">
        <v>22</v>
      </c>
      <c r="B28" s="52"/>
      <c r="C28" s="6"/>
    </row>
    <row r="29" spans="1:8" ht="46.05" customHeight="1" x14ac:dyDescent="0.3">
      <c r="A29" s="42" t="s">
        <v>23</v>
      </c>
      <c r="B29" s="43"/>
      <c r="C29" s="19"/>
    </row>
    <row r="30" spans="1:8" ht="69" hidden="1" customHeight="1" x14ac:dyDescent="0.3">
      <c r="A30" s="12"/>
      <c r="B30" s="13"/>
      <c r="C30" s="14">
        <f>IF(AND(C24&lt;=C22,C24&gt;=C19,C24&lt;C20,C21&lt;=C22),G11-G15+1,C23+1)</f>
        <v>1</v>
      </c>
    </row>
    <row r="31" spans="1:8" ht="60.45" customHeight="1" x14ac:dyDescent="0.3">
      <c r="A31" s="35" t="s">
        <v>25</v>
      </c>
      <c r="B31" s="36"/>
      <c r="C31" s="27">
        <f>IF(C23=0,0,C30)</f>
        <v>1</v>
      </c>
    </row>
    <row r="33" spans="1:9" ht="18" thickBot="1" x14ac:dyDescent="0.4">
      <c r="A33" s="5" t="s">
        <v>20</v>
      </c>
      <c r="E33" s="28"/>
      <c r="F33" s="28"/>
      <c r="G33" s="28"/>
      <c r="H33" s="28"/>
    </row>
    <row r="34" spans="1:9" ht="151.5" customHeight="1" thickBot="1" x14ac:dyDescent="0.35">
      <c r="A34" s="29"/>
      <c r="B34" s="30"/>
      <c r="C34" s="30"/>
      <c r="D34" s="30"/>
      <c r="E34" s="30"/>
      <c r="F34" s="30"/>
      <c r="G34" s="30"/>
      <c r="H34" s="30"/>
      <c r="I34" s="31"/>
    </row>
  </sheetData>
  <sheetProtection algorithmName="SHA-512" hashValue="GW+yK3OIoHZf5OOHuqM7znoZ/8aCXtMhuE6FjRDxnVN6voJf6B1omoNwwChewcKTc7CgriG2LSe0g/Y3X1LDxw==" saltValue="+ah+BW1z1QwlLgcjtlSSew==" spinCount="100000" sheet="1" objects="1" scenarios="1"/>
  <mergeCells count="47">
    <mergeCell ref="A10:C10"/>
    <mergeCell ref="A7:C7"/>
    <mergeCell ref="D7:F7"/>
    <mergeCell ref="G7:I7"/>
    <mergeCell ref="A8:C8"/>
    <mergeCell ref="D8:F8"/>
    <mergeCell ref="G8:I8"/>
    <mergeCell ref="G10:I10"/>
    <mergeCell ref="A9:C9"/>
    <mergeCell ref="D10:F10"/>
    <mergeCell ref="D9:F9"/>
    <mergeCell ref="A15:C15"/>
    <mergeCell ref="D15:F15"/>
    <mergeCell ref="G15:I15"/>
    <mergeCell ref="A5:C5"/>
    <mergeCell ref="D5:F5"/>
    <mergeCell ref="G5:I5"/>
    <mergeCell ref="A6:C6"/>
    <mergeCell ref="D6:F6"/>
    <mergeCell ref="G6:I6"/>
    <mergeCell ref="A11:F11"/>
    <mergeCell ref="G11:I11"/>
    <mergeCell ref="G14:I14"/>
    <mergeCell ref="A14:C14"/>
    <mergeCell ref="D14:F14"/>
    <mergeCell ref="A13:I13"/>
    <mergeCell ref="G9:I9"/>
    <mergeCell ref="A1:B1"/>
    <mergeCell ref="A2:B2"/>
    <mergeCell ref="A3:B3"/>
    <mergeCell ref="C3:I3"/>
    <mergeCell ref="C1:I1"/>
    <mergeCell ref="C2:I2"/>
    <mergeCell ref="A17:C17"/>
    <mergeCell ref="A21:B21"/>
    <mergeCell ref="A24:B24"/>
    <mergeCell ref="A28:B28"/>
    <mergeCell ref="A22:B22"/>
    <mergeCell ref="A19:B19"/>
    <mergeCell ref="A20:B20"/>
    <mergeCell ref="A25:B25"/>
    <mergeCell ref="A34:I34"/>
    <mergeCell ref="E18:H18"/>
    <mergeCell ref="A31:B31"/>
    <mergeCell ref="A18:B18"/>
    <mergeCell ref="A27:C27"/>
    <mergeCell ref="A29:B29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75" orientation="landscape" r:id="rId1"/>
  <headerFooter>
    <oddFooter>&amp;CALLEGATO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Ezio Bongioni</dc:creator>
  <cp:keywords/>
  <dc:description/>
  <cp:lastModifiedBy>Flora Colombo</cp:lastModifiedBy>
  <cp:revision/>
  <cp:lastPrinted>2024-06-17T21:40:25Z</cp:lastPrinted>
  <dcterms:created xsi:type="dcterms:W3CDTF">2015-06-05T18:19:34Z</dcterms:created>
  <dcterms:modified xsi:type="dcterms:W3CDTF">2024-06-17T21:40:39Z</dcterms:modified>
  <cp:category/>
  <cp:contentStatus/>
</cp:coreProperties>
</file>