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CABAAB0F-B97E-4315-8704-E0DF2F042A13}" xr6:coauthVersionLast="47" xr6:coauthVersionMax="47" xr10:uidLastSave="{00000000-0000-0000-0000-000000000000}"/>
  <bookViews>
    <workbookView xWindow="4800" yWindow="2840" windowWidth="14400" windowHeight="7360" xr2:uid="{00000000-000D-0000-FFFF-FFFF00000000}"/>
  </bookViews>
  <sheets>
    <sheet name="Foglio1" sheetId="1" r:id="rId1"/>
  </sheets>
  <definedNames>
    <definedName name="_xlnm.Print_Area" localSheetId="0">Foglio1!$A$1:$J$33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15" i="1" s="1"/>
  <c r="G6" i="1"/>
  <c r="G8" i="1"/>
  <c r="G10" i="1"/>
  <c r="D21" i="1" l="1"/>
  <c r="D19" i="1" l="1"/>
  <c r="C23" i="1" s="1"/>
  <c r="D30" i="1"/>
  <c r="G27" i="1" l="1"/>
  <c r="J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52B28C51-A8F5-4B6A-9F8D-033246237DA4}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inserire S nel caso di intervento oggetto di indennizzo per il periodo 23/10/2021 - 31/12/2021 con DM 216437. in caso di risposta negativa inserire  N</t>
        </r>
      </text>
    </comment>
    <comment ref="A17" authorId="0" shapeId="0" xr:uid="{9119CC8B-3F32-49B6-B7F0-9A755FB171E8}">
      <text>
        <r>
          <rPr>
            <b/>
            <sz val="9"/>
            <color indexed="81"/>
            <rFont val="Tahoma"/>
            <charset val="1"/>
          </rPr>
          <t>Autore: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8" authorId="0" shapeId="0" xr:uid="{7AC42532-4D71-4A65-A4EB-5DA46381DC73}">
      <text>
        <r>
          <rPr>
            <b/>
            <sz val="9"/>
            <color indexed="81"/>
            <rFont val="Tahoma"/>
            <family val="2"/>
          </rPr>
          <t>capi accasati nel ciclo per il quale si chiede il prolungamento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C110900E-3E7C-45C5-9F43-7E7AE8C6B791}">
      <text>
        <r>
          <rPr>
            <b/>
            <sz val="9"/>
            <color indexed="81"/>
            <rFont val="Tahoma"/>
            <family val="2"/>
          </rPr>
          <t>sommare tutti i capi sfoltiti vivi del ciclo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 xr:uid="{EA84B6EE-3662-4193-A1DC-1FEC21D70716}">
      <text>
        <r>
          <rPr>
            <b/>
            <sz val="9"/>
            <color indexed="81"/>
            <rFont val="Tahoma"/>
            <family val="2"/>
          </rPr>
          <t>sommare tutti i capi morti nel ciclo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<sst xmlns="http://schemas.openxmlformats.org/spreadsheetml/2006/main" count="36" uniqueCount="36">
  <si>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Categoria animale:</t>
  </si>
  <si>
    <t>Calcolo capi medi indennizzabili</t>
  </si>
  <si>
    <t>Data inizio fermo da ordinanza ATS</t>
  </si>
  <si>
    <t>totale capi accasati ciclo</t>
  </si>
  <si>
    <t>Giorni indennizzabili</t>
  </si>
  <si>
    <t>totale capi morti fino al</t>
  </si>
  <si>
    <t>Totale capi indennizzabili</t>
  </si>
  <si>
    <t xml:space="preserve">totale capi sfoltiti prima del </t>
  </si>
  <si>
    <t>note</t>
  </si>
  <si>
    <t>RAGIONE SOCIALE</t>
  </si>
  <si>
    <t>Codice allevamento</t>
  </si>
  <si>
    <t>Coerenza, ai fini dell'indennizzo, fra data fine ciclo e data inizio fermo ATS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</si>
  <si>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</si>
  <si>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</si>
  <si>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</si>
  <si>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</si>
  <si>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</si>
  <si>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</si>
  <si>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</si>
  <si>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</si>
  <si>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</si>
  <si>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Durata media ciclo standard</t>
  </si>
  <si>
    <t>Data inizio del ciclo oggetto di indennizzo</t>
  </si>
  <si>
    <t>Data fine ipotetica del ciclo oggetto di indennizzo</t>
  </si>
  <si>
    <t>N. Ordinanza inizio fermo</t>
  </si>
  <si>
    <t>Data Ordinanza  inizio fermo</t>
  </si>
  <si>
    <t>N. Ordinanza fine fermo</t>
  </si>
  <si>
    <t>Data Ordinanza  fine fermo</t>
  </si>
  <si>
    <t>CRONOLOGIA ZONE DI RESTRIZIONE</t>
  </si>
  <si>
    <t>Intervento già ammesso a pagamento con DM 216437/2022</t>
  </si>
  <si>
    <t>ZUR</t>
  </si>
  <si>
    <t>Data fine vigore della ZUR</t>
  </si>
  <si>
    <t>Data termine periodo di indennizzo DM 216437</t>
  </si>
  <si>
    <t>Giorni indennizzati con DM 216437</t>
  </si>
  <si>
    <t>Data termine periodo di indennizzo DM 193915</t>
  </si>
  <si>
    <r>
      <t xml:space="preserve">Data fine fermo ultima ordinanza ATS; 
o data di fine vigore della ZUR;
o data indicata nell'elenco "accasati positivi" di uscita dalla ZUR relativo al codice ATS oggetto di indennizzo;
o data del giorno antecedente all'effettiva uscita dei capi.
</t>
    </r>
    <r>
      <rPr>
        <b/>
        <sz val="11"/>
        <color theme="1"/>
        <rFont val="Calibri"/>
        <family val="2"/>
        <scheme val="minor"/>
      </rPr>
      <t>Indicare tra le 4 la data minore in ordine cronologico.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</si>
</sst>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" xfId="0" applyBorder="1"/>
    <xf numFmtId="1" fontId="0" fillId="0" borderId="11" xfId="0" applyNumberFormat="1" applyBorder="1" applyAlignment="1">
      <alignment horizontal="center" vertical="center"/>
    </xf>
    <xf numFmtId="0" fontId="0" fillId="0" borderId="21" xfId="0" applyBorder="1"/>
    <xf numFmtId="14" fontId="0" fillId="3" borderId="15" xfId="0" applyNumberForma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8" fillId="3" borderId="13" xfId="0" applyNumberFormat="1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1" fontId="8" fillId="3" borderId="1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22" xfId="0" applyNumberFormat="1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locked="0"/>
    </xf>
    <xf numFmtId="0" fontId="1" fillId="2" borderId="9" xfId="0" applyFont="1" applyFill="1" applyBorder="1"/>
    <xf numFmtId="0" fontId="0" fillId="2" borderId="11" xfId="0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2" fontId="0" fillId="0" borderId="21" xfId="0" applyNumberForma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0" fillId="0" borderId="24" xfId="0" applyNumberFormat="1" applyBorder="1" applyAlignment="1" applyProtection="1">
      <alignment horizontal="center" vertical="center"/>
      <protection locked="0"/>
    </xf>
    <xf numFmtId="1" fontId="0" fillId="3" borderId="20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70" zoomScaleNormal="70" workbookViewId="0">
      <selection activeCell="D16" sqref="D16"/>
    </sheetView>
  </sheetViews>
  <sheetFormatPr defaultRowHeight="14.5" x14ac:dyDescent="0.35"/>
  <cols>
    <col min="1" max="1" width="11.26953125" customWidth="1"/>
    <col min="2" max="2" width="14.81640625" customWidth="1"/>
    <col min="3" max="3" width="14" customWidth="1"/>
    <col min="4" max="4" width="10.7265625" bestFit="1" customWidth="1"/>
    <col min="5" max="5" width="10.453125" bestFit="1" customWidth="1"/>
    <col min="6" max="6" width="12.81640625" customWidth="1"/>
    <col min="7" max="7" width="10.7265625" bestFit="1" customWidth="1"/>
    <col min="8" max="8" width="15.453125" customWidth="1"/>
    <col min="9" max="9" width="14.453125" customWidth="1"/>
    <col min="10" max="10" width="23.54296875" bestFit="1" customWidth="1"/>
  </cols>
  <sheetData>
    <row r="1" spans="1:10" ht="21" x14ac:dyDescent="0.5">
      <c r="A1" s="49" t="s">
        <v>9</v>
      </c>
      <c r="B1" s="49"/>
      <c r="C1" s="46"/>
      <c r="D1" s="46"/>
      <c r="E1" s="46"/>
      <c r="F1" s="46"/>
      <c r="G1" s="46"/>
      <c r="H1" s="46"/>
      <c r="I1" s="46"/>
      <c r="J1" s="46"/>
    </row>
    <row r="2" spans="1:10" ht="21" x14ac:dyDescent="0.5">
      <c r="A2" s="68" t="s">
        <v>10</v>
      </c>
      <c r="B2" s="69"/>
      <c r="C2" s="46"/>
      <c r="D2" s="46"/>
      <c r="E2" s="46"/>
      <c r="F2" s="46"/>
      <c r="G2" s="46"/>
      <c r="H2" s="46"/>
      <c r="I2" s="46"/>
      <c r="J2" s="46"/>
    </row>
    <row r="3" spans="1:10" ht="21" x14ac:dyDescent="0.5">
      <c r="A3" s="49" t="s">
        <v>0</v>
      </c>
      <c r="B3" s="49"/>
      <c r="C3" s="45"/>
      <c r="D3" s="46"/>
      <c r="E3" s="46"/>
      <c r="F3" s="46"/>
      <c r="G3" s="46"/>
      <c r="H3" s="46"/>
      <c r="I3" s="46"/>
      <c r="J3" s="46"/>
    </row>
    <row r="4" spans="1:10" ht="15" thickBot="1" x14ac:dyDescent="0.4">
      <c r="A4" s="7"/>
      <c r="B4" s="7"/>
      <c r="J4" s="22"/>
    </row>
    <row r="5" spans="1:10" x14ac:dyDescent="0.35">
      <c r="A5" s="53" t="s">
        <v>12</v>
      </c>
      <c r="B5" s="54"/>
      <c r="C5" s="54"/>
      <c r="D5" s="54" t="s">
        <v>13</v>
      </c>
      <c r="E5" s="54"/>
      <c r="F5" s="55"/>
      <c r="G5" s="28" t="s">
        <v>14</v>
      </c>
      <c r="H5" s="28"/>
      <c r="I5" s="28"/>
      <c r="J5" s="28"/>
    </row>
    <row r="6" spans="1:10" x14ac:dyDescent="0.35">
      <c r="A6" s="56"/>
      <c r="B6" s="57"/>
      <c r="C6" s="57"/>
      <c r="D6" s="57"/>
      <c r="E6" s="57"/>
      <c r="F6" s="58"/>
      <c r="G6" s="29">
        <f>IF(COUNTA(A6)=0,0,D6-A6)</f>
        <v>0</v>
      </c>
      <c r="H6" s="29"/>
      <c r="I6" s="29"/>
      <c r="J6" s="29"/>
    </row>
    <row r="7" spans="1:10" x14ac:dyDescent="0.35">
      <c r="A7" s="59" t="s">
        <v>15</v>
      </c>
      <c r="B7" s="28"/>
      <c r="C7" s="28"/>
      <c r="D7" s="28" t="s">
        <v>16</v>
      </c>
      <c r="E7" s="28"/>
      <c r="F7" s="60"/>
      <c r="G7" s="28" t="s">
        <v>17</v>
      </c>
      <c r="H7" s="28"/>
      <c r="I7" s="28"/>
      <c r="J7" s="28"/>
    </row>
    <row r="8" spans="1:10" x14ac:dyDescent="0.35">
      <c r="A8" s="56"/>
      <c r="B8" s="57"/>
      <c r="C8" s="57"/>
      <c r="D8" s="57"/>
      <c r="E8" s="57"/>
      <c r="F8" s="58"/>
      <c r="G8" s="29">
        <f>IF(COUNTA(A8)=0,0,D8-A8)</f>
        <v>0</v>
      </c>
      <c r="H8" s="29"/>
      <c r="I8" s="29"/>
      <c r="J8" s="29"/>
    </row>
    <row r="9" spans="1:10" x14ac:dyDescent="0.35">
      <c r="A9" s="59" t="s">
        <v>18</v>
      </c>
      <c r="B9" s="28"/>
      <c r="C9" s="28"/>
      <c r="D9" s="28" t="s">
        <v>19</v>
      </c>
      <c r="E9" s="28"/>
      <c r="F9" s="60"/>
      <c r="G9" s="28" t="s">
        <v>20</v>
      </c>
      <c r="H9" s="28"/>
      <c r="I9" s="28"/>
      <c r="J9" s="28"/>
    </row>
    <row r="10" spans="1:10" ht="15" thickBot="1" x14ac:dyDescent="0.4">
      <c r="A10" s="71"/>
      <c r="B10" s="72"/>
      <c r="C10" s="72"/>
      <c r="D10" s="72"/>
      <c r="E10" s="72"/>
      <c r="F10" s="73"/>
      <c r="G10" s="74">
        <f>IF(COUNTA(A10)=0,0,D10-A10)</f>
        <v>0</v>
      </c>
      <c r="H10" s="74"/>
      <c r="I10" s="74"/>
      <c r="J10" s="74"/>
    </row>
    <row r="11" spans="1:10" ht="16" thickBot="1" x14ac:dyDescent="0.4">
      <c r="A11" s="64" t="s">
        <v>21</v>
      </c>
      <c r="B11" s="65"/>
      <c r="C11" s="65"/>
      <c r="D11" s="65"/>
      <c r="E11" s="65"/>
      <c r="F11" s="66"/>
      <c r="G11" s="25">
        <f>ROUND(IF(COUNTA(A6)+COUNTA(A8)+COUNTA(A10)=0,0,((G6+G8+G10)/(COUNTA(A6)+COUNTA(A8)+COUNTA(A10)))),0)</f>
        <v>0</v>
      </c>
      <c r="H11" s="26"/>
      <c r="I11" s="26"/>
      <c r="J11" s="27"/>
    </row>
    <row r="12" spans="1:10" x14ac:dyDescent="0.35">
      <c r="D12" s="1"/>
    </row>
    <row r="13" spans="1:10" ht="31.5" customHeight="1" x14ac:dyDescent="0.35">
      <c r="A13" s="70" t="s">
        <v>29</v>
      </c>
      <c r="B13" s="70"/>
      <c r="C13" s="70"/>
      <c r="D13" s="24"/>
    </row>
    <row r="14" spans="1:10" x14ac:dyDescent="0.35">
      <c r="A14" s="31" t="s">
        <v>22</v>
      </c>
      <c r="B14" s="31"/>
      <c r="C14" s="31"/>
      <c r="D14" s="11"/>
      <c r="E14" s="12"/>
      <c r="H14" s="13"/>
    </row>
    <row r="15" spans="1:10" ht="27" customHeight="1" x14ac:dyDescent="0.35">
      <c r="A15" s="30" t="s">
        <v>23</v>
      </c>
      <c r="B15" s="30"/>
      <c r="C15" s="30"/>
      <c r="D15" s="10">
        <f>D14+G11</f>
        <v>0</v>
      </c>
      <c r="E15" s="12"/>
      <c r="F15" s="67" t="s">
        <v>28</v>
      </c>
      <c r="G15" s="67"/>
      <c r="H15" s="67"/>
      <c r="I15" s="67"/>
    </row>
    <row r="16" spans="1:10" ht="31.5" customHeight="1" x14ac:dyDescent="0.35">
      <c r="A16" s="31" t="s">
        <v>2</v>
      </c>
      <c r="B16" s="31"/>
      <c r="C16" s="31"/>
      <c r="D16" s="11"/>
      <c r="F16" s="15" t="s">
        <v>24</v>
      </c>
      <c r="G16" s="16"/>
      <c r="H16" s="15" t="s">
        <v>25</v>
      </c>
      <c r="I16" s="14"/>
    </row>
    <row r="17" spans="1:10" ht="142" customHeight="1" x14ac:dyDescent="0.35">
      <c r="A17" s="30" t="s">
        <v>35</v>
      </c>
      <c r="B17" s="31"/>
      <c r="C17" s="31"/>
      <c r="D17" s="8"/>
      <c r="E17" s="12"/>
      <c r="F17" s="15" t="s">
        <v>26</v>
      </c>
      <c r="G17" s="16"/>
      <c r="H17" s="15" t="s">
        <v>27</v>
      </c>
      <c r="I17" s="14"/>
    </row>
    <row r="18" spans="1:10" ht="30" customHeight="1" x14ac:dyDescent="0.35">
      <c r="A18" s="30" t="s">
        <v>32</v>
      </c>
      <c r="B18" s="30"/>
      <c r="C18" s="30"/>
      <c r="D18" s="10">
        <v>44561</v>
      </c>
      <c r="E18" s="12"/>
      <c r="F18" s="16" t="s">
        <v>30</v>
      </c>
      <c r="G18" s="16"/>
      <c r="H18" s="15" t="s">
        <v>31</v>
      </c>
      <c r="I18" s="20"/>
    </row>
    <row r="19" spans="1:10" ht="30" customHeight="1" x14ac:dyDescent="0.35">
      <c r="A19" s="40" t="s">
        <v>33</v>
      </c>
      <c r="B19" s="41"/>
      <c r="C19" s="42"/>
      <c r="D19" s="21" t="b">
        <f>IF(AND(D21="OK",D17&lt;D18,D13="s"),(D17-D15)-1,IF(AND(D21="OK",D17&gt;D18,D13="s"),(D18-D15),IF(AND(D21="OK",D17&gt;D18,D17&gt;31/12/2021,D13="s"),0,IF(D13="N",0))))</f>
        <v>0</v>
      </c>
      <c r="E19" s="12"/>
    </row>
    <row r="20" spans="1:10" ht="27.65" customHeight="1" x14ac:dyDescent="0.35">
      <c r="A20" s="30" t="s">
        <v>34</v>
      </c>
      <c r="B20" s="30"/>
      <c r="C20" s="30"/>
      <c r="D20" s="10">
        <v>44712</v>
      </c>
      <c r="E20" s="12"/>
    </row>
    <row r="21" spans="1:10" ht="30" customHeight="1" x14ac:dyDescent="0.35">
      <c r="A21" s="50" t="s">
        <v>11</v>
      </c>
      <c r="B21" s="51"/>
      <c r="C21" s="52"/>
      <c r="D21" s="9" t="str">
        <f>IF((D15&lt;D16),"NO","OK")</f>
        <v>OK</v>
      </c>
      <c r="E21" s="12"/>
    </row>
    <row r="23" spans="1:10" ht="18.5" x14ac:dyDescent="0.45">
      <c r="A23" s="62" t="s">
        <v>4</v>
      </c>
      <c r="B23" s="63"/>
      <c r="C23" s="5">
        <f>IF(AND(D13="S",D21="OK",D17&lt;D20),(D17-D15)-D19,IF(AND(D13="S",D21="OK",D17&gt;D20),D20-D15-D19,IF(AND(D13="N",D21="NO"),0,(IF(AND(D13="N",D21="OK",D17&lt;D20),(D17-D15),(D20-D15))))))</f>
        <v>44712</v>
      </c>
      <c r="D23" s="4"/>
    </row>
    <row r="25" spans="1:10" ht="18.5" x14ac:dyDescent="0.45">
      <c r="A25" s="3" t="s">
        <v>1</v>
      </c>
    </row>
    <row r="26" spans="1:10" ht="15" thickBot="1" x14ac:dyDescent="0.4"/>
    <row r="27" spans="1:10" ht="15" thickBot="1" x14ac:dyDescent="0.4">
      <c r="A27" s="32" t="s">
        <v>3</v>
      </c>
      <c r="B27" s="33"/>
      <c r="C27" s="34"/>
      <c r="D27" s="47" t="s">
        <v>7</v>
      </c>
      <c r="E27" s="48"/>
      <c r="F27" s="48"/>
      <c r="G27" s="23">
        <f>D15</f>
        <v>0</v>
      </c>
      <c r="H27" s="48" t="s">
        <v>5</v>
      </c>
      <c r="I27" s="48"/>
      <c r="J27" s="23">
        <f>D15</f>
        <v>0</v>
      </c>
    </row>
    <row r="28" spans="1:10" ht="21.75" customHeight="1" thickBot="1" x14ac:dyDescent="0.4">
      <c r="A28" s="35"/>
      <c r="B28" s="36"/>
      <c r="C28" s="36"/>
      <c r="D28" s="37"/>
      <c r="E28" s="38"/>
      <c r="F28" s="38"/>
      <c r="G28" s="39"/>
      <c r="H28" s="37"/>
      <c r="I28" s="38"/>
      <c r="J28" s="61"/>
    </row>
    <row r="29" spans="1:10" ht="12.75" customHeight="1" thickBot="1" x14ac:dyDescent="0.4"/>
    <row r="30" spans="1:10" ht="19" thickBot="1" x14ac:dyDescent="0.5">
      <c r="A30" s="43" t="s">
        <v>6</v>
      </c>
      <c r="B30" s="44"/>
      <c r="C30" s="44"/>
      <c r="D30" s="2">
        <f>A28-D28-H28</f>
        <v>0</v>
      </c>
    </row>
    <row r="31" spans="1:10" ht="9.75" customHeight="1" thickBot="1" x14ac:dyDescent="0.4"/>
    <row r="32" spans="1:10" ht="15" thickBot="1" x14ac:dyDescent="0.4">
      <c r="A32" s="6" t="s">
        <v>8</v>
      </c>
    </row>
    <row r="33" spans="1:10" ht="44.25" customHeight="1" thickBot="1" x14ac:dyDescent="0.4">
      <c r="A33" s="17"/>
      <c r="B33" s="18"/>
      <c r="C33" s="18"/>
      <c r="D33" s="18"/>
      <c r="E33" s="18"/>
      <c r="F33" s="18"/>
      <c r="G33" s="18"/>
      <c r="H33" s="18"/>
      <c r="I33" s="18"/>
      <c r="J33" s="19"/>
    </row>
  </sheetData>
  <sheetProtection algorithmName="SHA-512" hashValue="oSH3fRiKatZK5IsUYHAk6js3YeSouV/ja+wql2+STeSYeCHuqO9HSN+bsxZMaz9gNJou7HXc8o9AZrM8bXtrDA==" saltValue="zRCwIbjIIfbww7QLc08SBA==" spinCount="100000" sheet="1" objects="1" scenarios="1"/>
  <mergeCells count="44">
    <mergeCell ref="F15:I15"/>
    <mergeCell ref="A1:B1"/>
    <mergeCell ref="C1:J1"/>
    <mergeCell ref="A2:B2"/>
    <mergeCell ref="C2:J2"/>
    <mergeCell ref="A13:C13"/>
    <mergeCell ref="A15:C15"/>
    <mergeCell ref="A14:C14"/>
    <mergeCell ref="A9:C9"/>
    <mergeCell ref="D9:F9"/>
    <mergeCell ref="A10:C10"/>
    <mergeCell ref="D10:F10"/>
    <mergeCell ref="A8:C8"/>
    <mergeCell ref="D8:F8"/>
    <mergeCell ref="G10:J10"/>
    <mergeCell ref="A30:C30"/>
    <mergeCell ref="C3:J3"/>
    <mergeCell ref="D27:F27"/>
    <mergeCell ref="A3:B3"/>
    <mergeCell ref="A21:C21"/>
    <mergeCell ref="A5:C5"/>
    <mergeCell ref="D5:F5"/>
    <mergeCell ref="A6:C6"/>
    <mergeCell ref="D6:F6"/>
    <mergeCell ref="A7:C7"/>
    <mergeCell ref="D7:F7"/>
    <mergeCell ref="H28:J28"/>
    <mergeCell ref="H27:I27"/>
    <mergeCell ref="A23:B23"/>
    <mergeCell ref="A16:C16"/>
    <mergeCell ref="A11:F11"/>
    <mergeCell ref="A17:C17"/>
    <mergeCell ref="A27:C27"/>
    <mergeCell ref="A28:C28"/>
    <mergeCell ref="D28:G28"/>
    <mergeCell ref="A20:C20"/>
    <mergeCell ref="A18:C18"/>
    <mergeCell ref="A19:C19"/>
    <mergeCell ref="G11:J11"/>
    <mergeCell ref="G5:J5"/>
    <mergeCell ref="G6:J6"/>
    <mergeCell ref="G7:J7"/>
    <mergeCell ref="G8:J8"/>
    <mergeCell ref="G9:J9"/>
  </mergeCells>
  <printOptions horizontalCentered="1"/>
  <pageMargins left="0.51181102362204722" right="0.51181102362204722" top="0.35433070866141736" bottom="0.15748031496062992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2023-07-21T22:30:25Z</dcterms:modified>
</cp:coreProperties>
</file>